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UC_66\"/>
    </mc:Choice>
  </mc:AlternateContent>
  <xr:revisionPtr revIDLastSave="0" documentId="13_ncr:1_{54571C0F-6A17-482E-AF39-2469B8DE71A1}" xr6:coauthVersionLast="47" xr6:coauthVersionMax="47" xr10:uidLastSave="{00000000-0000-0000-0000-000000000000}"/>
  <bookViews>
    <workbookView xWindow="-24120" yWindow="-120" windowWidth="24240" windowHeight="13020" activeTab="5" xr2:uid="{00000000-000D-0000-FFFF-FFFF00000000}"/>
  </bookViews>
  <sheets>
    <sheet name="2561" sheetId="9" r:id="rId1"/>
    <sheet name="2562" sheetId="8" r:id="rId2"/>
    <sheet name="2563" sheetId="7" r:id="rId3"/>
    <sheet name="2564" sheetId="6" r:id="rId4"/>
    <sheet name="2565" sheetId="5" r:id="rId5"/>
    <sheet name="2566" sheetId="1" r:id="rId6"/>
    <sheet name="รายงาน" sheetId="2" r:id="rId7"/>
    <sheet name="Sheet2" sheetId="3" r:id="rId8"/>
    <sheet name="Sheet3" sheetId="4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86" i="1" l="1"/>
  <c r="Y286" i="1"/>
  <c r="V286" i="1"/>
  <c r="AB286" i="1" s="1"/>
  <c r="T252" i="1"/>
  <c r="Y252" i="1"/>
  <c r="V252" i="1"/>
  <c r="T69" i="1"/>
  <c r="T142" i="1"/>
  <c r="Y142" i="1"/>
  <c r="V142" i="1"/>
  <c r="AB142" i="1" s="1"/>
  <c r="T51" i="1"/>
  <c r="V51" i="1" s="1"/>
  <c r="Y51" i="1"/>
  <c r="T17" i="1"/>
  <c r="Y17" i="1"/>
  <c r="V17" i="1"/>
  <c r="AB17" i="1" s="1"/>
  <c r="Y69" i="1"/>
  <c r="AB69" i="1" s="1"/>
  <c r="V69" i="1"/>
  <c r="P221" i="8"/>
  <c r="P288" i="9"/>
  <c r="R291" i="9" s="1"/>
  <c r="P287" i="9"/>
  <c r="P286" i="9"/>
  <c r="P285" i="9"/>
  <c r="R284" i="9"/>
  <c r="Q284" i="9"/>
  <c r="P284" i="9"/>
  <c r="P283" i="9"/>
  <c r="P282" i="9"/>
  <c r="Q281" i="9"/>
  <c r="P281" i="9"/>
  <c r="P280" i="9"/>
  <c r="P279" i="9"/>
  <c r="Q278" i="9"/>
  <c r="P278" i="9"/>
  <c r="P277" i="9"/>
  <c r="P276" i="9"/>
  <c r="P270" i="9"/>
  <c r="R290" i="9" s="1"/>
  <c r="P269" i="9"/>
  <c r="P268" i="9"/>
  <c r="P267" i="9"/>
  <c r="Q266" i="9"/>
  <c r="P266" i="9"/>
  <c r="P265" i="9"/>
  <c r="P264" i="9"/>
  <c r="Q263" i="9"/>
  <c r="P263" i="9"/>
  <c r="P262" i="9"/>
  <c r="P261" i="9"/>
  <c r="Q260" i="9"/>
  <c r="P260" i="9"/>
  <c r="P259" i="9"/>
  <c r="P258" i="9"/>
  <c r="P252" i="9"/>
  <c r="R289" i="9" s="1"/>
  <c r="P251" i="9"/>
  <c r="P250" i="9"/>
  <c r="P249" i="9"/>
  <c r="Q248" i="9"/>
  <c r="P248" i="9"/>
  <c r="P247" i="9"/>
  <c r="P246" i="9"/>
  <c r="Q245" i="9"/>
  <c r="P245" i="9"/>
  <c r="P244" i="9"/>
  <c r="P243" i="9"/>
  <c r="Q242" i="9"/>
  <c r="P242" i="9"/>
  <c r="P241" i="9"/>
  <c r="P240" i="9"/>
  <c r="P233" i="9"/>
  <c r="R288" i="9" s="1"/>
  <c r="P232" i="9"/>
  <c r="P231" i="9"/>
  <c r="P230" i="9"/>
  <c r="Q229" i="9"/>
  <c r="P229" i="9"/>
  <c r="P228" i="9"/>
  <c r="P227" i="9"/>
  <c r="Q226" i="9"/>
  <c r="P226" i="9"/>
  <c r="P225" i="9"/>
  <c r="P224" i="9"/>
  <c r="Q223" i="9"/>
  <c r="P223" i="9"/>
  <c r="P222" i="9"/>
  <c r="P221" i="9"/>
  <c r="P215" i="9"/>
  <c r="R287" i="9" s="1"/>
  <c r="P214" i="9"/>
  <c r="P213" i="9"/>
  <c r="P212" i="9"/>
  <c r="Q211" i="9"/>
  <c r="P211" i="9"/>
  <c r="P210" i="9"/>
  <c r="P209" i="9"/>
  <c r="Q208" i="9"/>
  <c r="P208" i="9"/>
  <c r="P207" i="9"/>
  <c r="P206" i="9"/>
  <c r="Q205" i="9"/>
  <c r="P205" i="9"/>
  <c r="P204" i="9"/>
  <c r="P203" i="9"/>
  <c r="P197" i="9"/>
  <c r="R286" i="9" s="1"/>
  <c r="P196" i="9"/>
  <c r="P195" i="9"/>
  <c r="P194" i="9"/>
  <c r="Q193" i="9"/>
  <c r="P193" i="9"/>
  <c r="P192" i="9"/>
  <c r="P191" i="9"/>
  <c r="Q190" i="9"/>
  <c r="P190" i="9"/>
  <c r="P189" i="9"/>
  <c r="P188" i="9"/>
  <c r="Q187" i="9"/>
  <c r="P187" i="9"/>
  <c r="P186" i="9"/>
  <c r="P185" i="9"/>
  <c r="P179" i="9"/>
  <c r="R285" i="9" s="1"/>
  <c r="P178" i="9"/>
  <c r="P177" i="9"/>
  <c r="P176" i="9"/>
  <c r="Q175" i="9"/>
  <c r="P175" i="9"/>
  <c r="P174" i="9"/>
  <c r="P173" i="9"/>
  <c r="Q172" i="9"/>
  <c r="P172" i="9"/>
  <c r="P171" i="9"/>
  <c r="P170" i="9"/>
  <c r="Q169" i="9"/>
  <c r="P169" i="9"/>
  <c r="P168" i="9"/>
  <c r="P167" i="9"/>
  <c r="P161" i="9"/>
  <c r="P160" i="9"/>
  <c r="P159" i="9"/>
  <c r="P158" i="9"/>
  <c r="Q157" i="9"/>
  <c r="P157" i="9"/>
  <c r="P156" i="9"/>
  <c r="P155" i="9"/>
  <c r="Q154" i="9"/>
  <c r="P154" i="9"/>
  <c r="P153" i="9"/>
  <c r="P152" i="9"/>
  <c r="Q151" i="9"/>
  <c r="P151" i="9"/>
  <c r="P150" i="9"/>
  <c r="P149" i="9"/>
  <c r="P142" i="9"/>
  <c r="R283" i="9" s="1"/>
  <c r="P141" i="9"/>
  <c r="P140" i="9"/>
  <c r="P139" i="9"/>
  <c r="Q138" i="9"/>
  <c r="P138" i="9"/>
  <c r="P137" i="9"/>
  <c r="P136" i="9"/>
  <c r="Q135" i="9"/>
  <c r="P135" i="9"/>
  <c r="P134" i="9"/>
  <c r="P133" i="9"/>
  <c r="Q132" i="9"/>
  <c r="P132" i="9"/>
  <c r="P131" i="9"/>
  <c r="P130" i="9"/>
  <c r="P124" i="9"/>
  <c r="R282" i="9" s="1"/>
  <c r="P123" i="9"/>
  <c r="P122" i="9"/>
  <c r="P121" i="9"/>
  <c r="Q120" i="9"/>
  <c r="P120" i="9"/>
  <c r="P119" i="9"/>
  <c r="P118" i="9"/>
  <c r="Q117" i="9"/>
  <c r="P117" i="9"/>
  <c r="P116" i="9"/>
  <c r="P115" i="9"/>
  <c r="Q114" i="9"/>
  <c r="P114" i="9"/>
  <c r="P113" i="9"/>
  <c r="P112" i="9"/>
  <c r="P106" i="9"/>
  <c r="R281" i="9" s="1"/>
  <c r="P105" i="9"/>
  <c r="P104" i="9"/>
  <c r="P103" i="9"/>
  <c r="Q102" i="9"/>
  <c r="P102" i="9"/>
  <c r="P101" i="9"/>
  <c r="P100" i="9"/>
  <c r="Q99" i="9"/>
  <c r="P99" i="9"/>
  <c r="P98" i="9"/>
  <c r="P97" i="9"/>
  <c r="Q96" i="9"/>
  <c r="P96" i="9"/>
  <c r="P95" i="9"/>
  <c r="P94" i="9"/>
  <c r="P88" i="9"/>
  <c r="R280" i="9" s="1"/>
  <c r="P87" i="9"/>
  <c r="P86" i="9"/>
  <c r="P85" i="9"/>
  <c r="Q84" i="9"/>
  <c r="P84" i="9"/>
  <c r="P83" i="9"/>
  <c r="P82" i="9"/>
  <c r="Q81" i="9"/>
  <c r="P81" i="9"/>
  <c r="P80" i="9"/>
  <c r="P79" i="9"/>
  <c r="Q78" i="9"/>
  <c r="P78" i="9"/>
  <c r="P77" i="9"/>
  <c r="P76" i="9"/>
  <c r="P70" i="9"/>
  <c r="R279" i="9" s="1"/>
  <c r="P69" i="9"/>
  <c r="P68" i="9"/>
  <c r="P67" i="9"/>
  <c r="Q66" i="9"/>
  <c r="P66" i="9"/>
  <c r="P65" i="9"/>
  <c r="P64" i="9"/>
  <c r="Q63" i="9"/>
  <c r="P63" i="9"/>
  <c r="P62" i="9"/>
  <c r="P61" i="9"/>
  <c r="Q60" i="9"/>
  <c r="P60" i="9"/>
  <c r="P59" i="9"/>
  <c r="P58" i="9"/>
  <c r="P52" i="9"/>
  <c r="R278" i="9" s="1"/>
  <c r="P51" i="9"/>
  <c r="P50" i="9"/>
  <c r="P49" i="9"/>
  <c r="Q48" i="9"/>
  <c r="P48" i="9"/>
  <c r="P47" i="9"/>
  <c r="P46" i="9"/>
  <c r="Q45" i="9"/>
  <c r="P45" i="9"/>
  <c r="P44" i="9"/>
  <c r="P43" i="9"/>
  <c r="Q42" i="9"/>
  <c r="P42" i="9"/>
  <c r="P41" i="9"/>
  <c r="P40" i="9"/>
  <c r="P34" i="9"/>
  <c r="R277" i="9" s="1"/>
  <c r="P33" i="9"/>
  <c r="P32" i="9"/>
  <c r="P31" i="9"/>
  <c r="Q30" i="9"/>
  <c r="P30" i="9"/>
  <c r="P29" i="9"/>
  <c r="P28" i="9"/>
  <c r="Q27" i="9"/>
  <c r="P27" i="9"/>
  <c r="P26" i="9"/>
  <c r="P25" i="9"/>
  <c r="Q24" i="9"/>
  <c r="P24" i="9"/>
  <c r="P23" i="9"/>
  <c r="P22" i="9"/>
  <c r="P17" i="9"/>
  <c r="R276" i="9" s="1"/>
  <c r="P16" i="9"/>
  <c r="P15" i="9"/>
  <c r="P14" i="9"/>
  <c r="Q13" i="9"/>
  <c r="P13" i="9"/>
  <c r="P12" i="9"/>
  <c r="P11" i="9"/>
  <c r="Q10" i="9"/>
  <c r="P10" i="9"/>
  <c r="P9" i="9"/>
  <c r="P8" i="9"/>
  <c r="Q7" i="9"/>
  <c r="P7" i="9"/>
  <c r="P6" i="9"/>
  <c r="P5" i="9"/>
  <c r="P288" i="8"/>
  <c r="R291" i="8" s="1"/>
  <c r="P287" i="8"/>
  <c r="P286" i="8"/>
  <c r="P285" i="8"/>
  <c r="Q284" i="8"/>
  <c r="P284" i="8"/>
  <c r="P283" i="8"/>
  <c r="P282" i="8"/>
  <c r="Q281" i="8"/>
  <c r="P281" i="8"/>
  <c r="P280" i="8"/>
  <c r="R279" i="8"/>
  <c r="P279" i="8"/>
  <c r="Q278" i="8"/>
  <c r="P278" i="8"/>
  <c r="R277" i="8"/>
  <c r="P277" i="8"/>
  <c r="P276" i="8"/>
  <c r="P270" i="8"/>
  <c r="R290" i="8" s="1"/>
  <c r="P269" i="8"/>
  <c r="P268" i="8"/>
  <c r="P267" i="8"/>
  <c r="Q266" i="8"/>
  <c r="P266" i="8"/>
  <c r="P265" i="8"/>
  <c r="P264" i="8"/>
  <c r="Q263" i="8"/>
  <c r="P263" i="8"/>
  <c r="P262" i="8"/>
  <c r="P261" i="8"/>
  <c r="Q260" i="8"/>
  <c r="P260" i="8"/>
  <c r="P259" i="8"/>
  <c r="P258" i="8"/>
  <c r="P252" i="8"/>
  <c r="R289" i="8" s="1"/>
  <c r="P251" i="8"/>
  <c r="P250" i="8"/>
  <c r="P249" i="8"/>
  <c r="Q248" i="8"/>
  <c r="P248" i="8"/>
  <c r="P247" i="8"/>
  <c r="P246" i="8"/>
  <c r="Q245" i="8"/>
  <c r="P245" i="8"/>
  <c r="P244" i="8"/>
  <c r="P243" i="8"/>
  <c r="Q242" i="8"/>
  <c r="P242" i="8"/>
  <c r="P241" i="8"/>
  <c r="P240" i="8"/>
  <c r="P233" i="8"/>
  <c r="R288" i="8" s="1"/>
  <c r="P232" i="8"/>
  <c r="P231" i="8"/>
  <c r="P230" i="8"/>
  <c r="Q229" i="8"/>
  <c r="P229" i="8"/>
  <c r="P228" i="8"/>
  <c r="P227" i="8"/>
  <c r="Q226" i="8"/>
  <c r="P226" i="8"/>
  <c r="P225" i="8"/>
  <c r="P224" i="8"/>
  <c r="Q223" i="8"/>
  <c r="P223" i="8"/>
  <c r="P222" i="8"/>
  <c r="P215" i="8"/>
  <c r="R287" i="8" s="1"/>
  <c r="P214" i="8"/>
  <c r="P213" i="8"/>
  <c r="P212" i="8"/>
  <c r="Q211" i="8"/>
  <c r="P211" i="8"/>
  <c r="P210" i="8"/>
  <c r="P209" i="8"/>
  <c r="Q208" i="8"/>
  <c r="P208" i="8"/>
  <c r="P207" i="8"/>
  <c r="P206" i="8"/>
  <c r="Q205" i="8"/>
  <c r="P205" i="8"/>
  <c r="P204" i="8"/>
  <c r="P203" i="8"/>
  <c r="P197" i="8"/>
  <c r="R286" i="8" s="1"/>
  <c r="P196" i="8"/>
  <c r="P195" i="8"/>
  <c r="P194" i="8"/>
  <c r="Q193" i="8"/>
  <c r="P193" i="8"/>
  <c r="P192" i="8"/>
  <c r="P191" i="8"/>
  <c r="Q190" i="8"/>
  <c r="P190" i="8"/>
  <c r="P189" i="8"/>
  <c r="P188" i="8"/>
  <c r="Q187" i="8"/>
  <c r="P187" i="8"/>
  <c r="P186" i="8"/>
  <c r="P185" i="8"/>
  <c r="P179" i="8"/>
  <c r="R285" i="8" s="1"/>
  <c r="P178" i="8"/>
  <c r="P177" i="8"/>
  <c r="P176" i="8"/>
  <c r="Q175" i="8"/>
  <c r="P175" i="8"/>
  <c r="P174" i="8"/>
  <c r="P173" i="8"/>
  <c r="Q172" i="8"/>
  <c r="P172" i="8"/>
  <c r="P171" i="8"/>
  <c r="P170" i="8"/>
  <c r="Q169" i="8"/>
  <c r="P169" i="8"/>
  <c r="P168" i="8"/>
  <c r="P167" i="8"/>
  <c r="P161" i="8"/>
  <c r="R284" i="8" s="1"/>
  <c r="P160" i="8"/>
  <c r="P159" i="8"/>
  <c r="P158" i="8"/>
  <c r="Q157" i="8"/>
  <c r="P157" i="8"/>
  <c r="P156" i="8"/>
  <c r="P155" i="8"/>
  <c r="Q154" i="8"/>
  <c r="P154" i="8"/>
  <c r="P153" i="8"/>
  <c r="P152" i="8"/>
  <c r="Q151" i="8"/>
  <c r="P151" i="8"/>
  <c r="P150" i="8"/>
  <c r="P149" i="8"/>
  <c r="P142" i="8"/>
  <c r="R283" i="8" s="1"/>
  <c r="P141" i="8"/>
  <c r="P140" i="8"/>
  <c r="P139" i="8"/>
  <c r="Q138" i="8"/>
  <c r="P138" i="8"/>
  <c r="P137" i="8"/>
  <c r="P136" i="8"/>
  <c r="Q135" i="8"/>
  <c r="P135" i="8"/>
  <c r="P134" i="8"/>
  <c r="P133" i="8"/>
  <c r="Q132" i="8"/>
  <c r="P132" i="8"/>
  <c r="P131" i="8"/>
  <c r="P130" i="8"/>
  <c r="P124" i="8"/>
  <c r="R282" i="8" s="1"/>
  <c r="P123" i="8"/>
  <c r="P122" i="8"/>
  <c r="P121" i="8"/>
  <c r="Q120" i="8"/>
  <c r="P120" i="8"/>
  <c r="P119" i="8"/>
  <c r="P118" i="8"/>
  <c r="Q117" i="8"/>
  <c r="P117" i="8"/>
  <c r="P116" i="8"/>
  <c r="P115" i="8"/>
  <c r="Q114" i="8"/>
  <c r="P114" i="8"/>
  <c r="P113" i="8"/>
  <c r="P112" i="8"/>
  <c r="P106" i="8"/>
  <c r="R281" i="8" s="1"/>
  <c r="P105" i="8"/>
  <c r="P104" i="8"/>
  <c r="P103" i="8"/>
  <c r="Q102" i="8"/>
  <c r="P102" i="8"/>
  <c r="P101" i="8"/>
  <c r="P100" i="8"/>
  <c r="Q99" i="8"/>
  <c r="P99" i="8"/>
  <c r="P98" i="8"/>
  <c r="P97" i="8"/>
  <c r="Q96" i="8"/>
  <c r="P96" i="8"/>
  <c r="P95" i="8"/>
  <c r="P94" i="8"/>
  <c r="P88" i="8"/>
  <c r="R280" i="8" s="1"/>
  <c r="P87" i="8"/>
  <c r="P86" i="8"/>
  <c r="P85" i="8"/>
  <c r="Q84" i="8"/>
  <c r="P84" i="8"/>
  <c r="P83" i="8"/>
  <c r="P82" i="8"/>
  <c r="Q81" i="8"/>
  <c r="P81" i="8"/>
  <c r="P80" i="8"/>
  <c r="P79" i="8"/>
  <c r="Q78" i="8"/>
  <c r="P78" i="8"/>
  <c r="P77" i="8"/>
  <c r="P76" i="8"/>
  <c r="P70" i="8"/>
  <c r="P69" i="8"/>
  <c r="P68" i="8"/>
  <c r="P67" i="8"/>
  <c r="Q66" i="8"/>
  <c r="P66" i="8"/>
  <c r="P65" i="8"/>
  <c r="P64" i="8"/>
  <c r="Q63" i="8"/>
  <c r="P63" i="8"/>
  <c r="P62" i="8"/>
  <c r="P61" i="8"/>
  <c r="Q60" i="8"/>
  <c r="P60" i="8"/>
  <c r="P59" i="8"/>
  <c r="P58" i="8"/>
  <c r="P52" i="8"/>
  <c r="R278" i="8" s="1"/>
  <c r="P51" i="8"/>
  <c r="P50" i="8"/>
  <c r="P49" i="8"/>
  <c r="Q48" i="8"/>
  <c r="P48" i="8"/>
  <c r="P47" i="8"/>
  <c r="P46" i="8"/>
  <c r="Q45" i="8"/>
  <c r="P45" i="8"/>
  <c r="P44" i="8"/>
  <c r="P43" i="8"/>
  <c r="Q42" i="8"/>
  <c r="P42" i="8"/>
  <c r="P41" i="8"/>
  <c r="P40" i="8"/>
  <c r="P34" i="8"/>
  <c r="P33" i="8"/>
  <c r="P32" i="8"/>
  <c r="P31" i="8"/>
  <c r="Q30" i="8"/>
  <c r="P30" i="8"/>
  <c r="P29" i="8"/>
  <c r="P28" i="8"/>
  <c r="Q27" i="8"/>
  <c r="P27" i="8"/>
  <c r="P26" i="8"/>
  <c r="P25" i="8"/>
  <c r="Q24" i="8"/>
  <c r="P24" i="8"/>
  <c r="P23" i="8"/>
  <c r="P22" i="8"/>
  <c r="P17" i="8"/>
  <c r="R276" i="8" s="1"/>
  <c r="P16" i="8"/>
  <c r="P15" i="8"/>
  <c r="P14" i="8"/>
  <c r="Q13" i="8"/>
  <c r="P13" i="8"/>
  <c r="P12" i="8"/>
  <c r="P11" i="8"/>
  <c r="Q10" i="8"/>
  <c r="P10" i="8"/>
  <c r="P9" i="8"/>
  <c r="P8" i="8"/>
  <c r="Q7" i="8"/>
  <c r="P7" i="8"/>
  <c r="P6" i="8"/>
  <c r="P5" i="8"/>
  <c r="R289" i="7"/>
  <c r="P288" i="7"/>
  <c r="R291" i="7" s="1"/>
  <c r="P287" i="7"/>
  <c r="P286" i="7"/>
  <c r="P285" i="7"/>
  <c r="Q284" i="7"/>
  <c r="P284" i="7"/>
  <c r="P283" i="7"/>
  <c r="P282" i="7"/>
  <c r="R281" i="7"/>
  <c r="Q281" i="7"/>
  <c r="P281" i="7"/>
  <c r="P280" i="7"/>
  <c r="R279" i="7"/>
  <c r="P279" i="7"/>
  <c r="R278" i="7"/>
  <c r="Q278" i="7"/>
  <c r="P278" i="7"/>
  <c r="P277" i="7"/>
  <c r="P276" i="7"/>
  <c r="P270" i="7"/>
  <c r="R290" i="7" s="1"/>
  <c r="P269" i="7"/>
  <c r="P268" i="7"/>
  <c r="P267" i="7"/>
  <c r="Q266" i="7"/>
  <c r="P266" i="7"/>
  <c r="P265" i="7"/>
  <c r="P264" i="7"/>
  <c r="Q263" i="7"/>
  <c r="P263" i="7"/>
  <c r="P262" i="7"/>
  <c r="P261" i="7"/>
  <c r="Q260" i="7"/>
  <c r="P260" i="7"/>
  <c r="P259" i="7"/>
  <c r="P258" i="7"/>
  <c r="P252" i="7"/>
  <c r="P251" i="7"/>
  <c r="P250" i="7"/>
  <c r="P249" i="7"/>
  <c r="Q248" i="7"/>
  <c r="P248" i="7"/>
  <c r="P247" i="7"/>
  <c r="P246" i="7"/>
  <c r="Q245" i="7"/>
  <c r="P245" i="7"/>
  <c r="P244" i="7"/>
  <c r="P243" i="7"/>
  <c r="Q242" i="7"/>
  <c r="P242" i="7"/>
  <c r="P241" i="7"/>
  <c r="P240" i="7"/>
  <c r="P233" i="7"/>
  <c r="R288" i="7" s="1"/>
  <c r="P232" i="7"/>
  <c r="P231" i="7"/>
  <c r="P230" i="7"/>
  <c r="Q229" i="7"/>
  <c r="P229" i="7"/>
  <c r="P228" i="7"/>
  <c r="P227" i="7"/>
  <c r="Q226" i="7"/>
  <c r="P226" i="7"/>
  <c r="P225" i="7"/>
  <c r="P224" i="7"/>
  <c r="Q223" i="7"/>
  <c r="P223" i="7"/>
  <c r="P222" i="7"/>
  <c r="P221" i="7"/>
  <c r="P215" i="7"/>
  <c r="R287" i="7" s="1"/>
  <c r="P214" i="7"/>
  <c r="P213" i="7"/>
  <c r="P212" i="7"/>
  <c r="Q211" i="7"/>
  <c r="P211" i="7"/>
  <c r="P210" i="7"/>
  <c r="P209" i="7"/>
  <c r="Q208" i="7"/>
  <c r="P208" i="7"/>
  <c r="P207" i="7"/>
  <c r="P206" i="7"/>
  <c r="Q205" i="7"/>
  <c r="P205" i="7"/>
  <c r="P204" i="7"/>
  <c r="P203" i="7"/>
  <c r="P197" i="7"/>
  <c r="R286" i="7" s="1"/>
  <c r="P196" i="7"/>
  <c r="P195" i="7"/>
  <c r="P194" i="7"/>
  <c r="Q193" i="7"/>
  <c r="P193" i="7"/>
  <c r="P192" i="7"/>
  <c r="P191" i="7"/>
  <c r="Q190" i="7"/>
  <c r="P190" i="7"/>
  <c r="P189" i="7"/>
  <c r="P188" i="7"/>
  <c r="Q187" i="7"/>
  <c r="P187" i="7"/>
  <c r="P186" i="7"/>
  <c r="P185" i="7"/>
  <c r="P179" i="7"/>
  <c r="R285" i="7" s="1"/>
  <c r="P178" i="7"/>
  <c r="P177" i="7"/>
  <c r="P176" i="7"/>
  <c r="Q175" i="7"/>
  <c r="P175" i="7"/>
  <c r="P174" i="7"/>
  <c r="P173" i="7"/>
  <c r="Q172" i="7"/>
  <c r="P172" i="7"/>
  <c r="P171" i="7"/>
  <c r="P170" i="7"/>
  <c r="Q169" i="7"/>
  <c r="P169" i="7"/>
  <c r="P168" i="7"/>
  <c r="P167" i="7"/>
  <c r="P161" i="7"/>
  <c r="R284" i="7" s="1"/>
  <c r="P160" i="7"/>
  <c r="P159" i="7"/>
  <c r="P158" i="7"/>
  <c r="Q157" i="7"/>
  <c r="P157" i="7"/>
  <c r="P156" i="7"/>
  <c r="P155" i="7"/>
  <c r="Q154" i="7"/>
  <c r="P154" i="7"/>
  <c r="P153" i="7"/>
  <c r="P152" i="7"/>
  <c r="Q151" i="7"/>
  <c r="P151" i="7"/>
  <c r="P150" i="7"/>
  <c r="P149" i="7"/>
  <c r="P142" i="7"/>
  <c r="R283" i="7" s="1"/>
  <c r="P141" i="7"/>
  <c r="P140" i="7"/>
  <c r="P139" i="7"/>
  <c r="Q138" i="7"/>
  <c r="P138" i="7"/>
  <c r="P137" i="7"/>
  <c r="P136" i="7"/>
  <c r="Q135" i="7"/>
  <c r="P135" i="7"/>
  <c r="P134" i="7"/>
  <c r="P133" i="7"/>
  <c r="Q132" i="7"/>
  <c r="P132" i="7"/>
  <c r="P131" i="7"/>
  <c r="P130" i="7"/>
  <c r="P124" i="7"/>
  <c r="R282" i="7" s="1"/>
  <c r="P123" i="7"/>
  <c r="P122" i="7"/>
  <c r="P121" i="7"/>
  <c r="Q120" i="7"/>
  <c r="P120" i="7"/>
  <c r="P119" i="7"/>
  <c r="P118" i="7"/>
  <c r="Q117" i="7"/>
  <c r="P117" i="7"/>
  <c r="P116" i="7"/>
  <c r="P115" i="7"/>
  <c r="Q114" i="7"/>
  <c r="P114" i="7"/>
  <c r="P113" i="7"/>
  <c r="P112" i="7"/>
  <c r="P106" i="7"/>
  <c r="P105" i="7"/>
  <c r="P104" i="7"/>
  <c r="P103" i="7"/>
  <c r="Q102" i="7"/>
  <c r="P102" i="7"/>
  <c r="P101" i="7"/>
  <c r="P100" i="7"/>
  <c r="Q99" i="7"/>
  <c r="P99" i="7"/>
  <c r="P98" i="7"/>
  <c r="P97" i="7"/>
  <c r="Q96" i="7"/>
  <c r="P96" i="7"/>
  <c r="P95" i="7"/>
  <c r="P94" i="7"/>
  <c r="P88" i="7"/>
  <c r="R280" i="7" s="1"/>
  <c r="P87" i="7"/>
  <c r="P86" i="7"/>
  <c r="P85" i="7"/>
  <c r="Q84" i="7"/>
  <c r="P84" i="7"/>
  <c r="P83" i="7"/>
  <c r="P82" i="7"/>
  <c r="Q81" i="7"/>
  <c r="P81" i="7"/>
  <c r="P80" i="7"/>
  <c r="P79" i="7"/>
  <c r="Q78" i="7"/>
  <c r="P78" i="7"/>
  <c r="P77" i="7"/>
  <c r="P76" i="7"/>
  <c r="P70" i="7"/>
  <c r="P69" i="7"/>
  <c r="P68" i="7"/>
  <c r="P67" i="7"/>
  <c r="Q66" i="7"/>
  <c r="P66" i="7"/>
  <c r="P65" i="7"/>
  <c r="P64" i="7"/>
  <c r="Q63" i="7"/>
  <c r="P63" i="7"/>
  <c r="P62" i="7"/>
  <c r="P61" i="7"/>
  <c r="Q60" i="7"/>
  <c r="P60" i="7"/>
  <c r="P59" i="7"/>
  <c r="P58" i="7"/>
  <c r="P52" i="7"/>
  <c r="P51" i="7"/>
  <c r="P50" i="7"/>
  <c r="P49" i="7"/>
  <c r="Q48" i="7"/>
  <c r="P48" i="7"/>
  <c r="P47" i="7"/>
  <c r="P46" i="7"/>
  <c r="Q45" i="7"/>
  <c r="P45" i="7"/>
  <c r="P44" i="7"/>
  <c r="P43" i="7"/>
  <c r="Q42" i="7"/>
  <c r="P42" i="7"/>
  <c r="P41" i="7"/>
  <c r="P40" i="7"/>
  <c r="P34" i="7"/>
  <c r="R277" i="7" s="1"/>
  <c r="P33" i="7"/>
  <c r="P32" i="7"/>
  <c r="P31" i="7"/>
  <c r="Q30" i="7"/>
  <c r="P30" i="7"/>
  <c r="P29" i="7"/>
  <c r="P28" i="7"/>
  <c r="Q27" i="7"/>
  <c r="P27" i="7"/>
  <c r="P26" i="7"/>
  <c r="P25" i="7"/>
  <c r="Q24" i="7"/>
  <c r="P24" i="7"/>
  <c r="P23" i="7"/>
  <c r="P22" i="7"/>
  <c r="P17" i="7"/>
  <c r="R276" i="7" s="1"/>
  <c r="P16" i="7"/>
  <c r="P15" i="7"/>
  <c r="P14" i="7"/>
  <c r="Q13" i="7"/>
  <c r="P13" i="7"/>
  <c r="P12" i="7"/>
  <c r="P11" i="7"/>
  <c r="Q10" i="7"/>
  <c r="P10" i="7"/>
  <c r="P9" i="7"/>
  <c r="P8" i="7"/>
  <c r="Q7" i="7"/>
  <c r="P7" i="7"/>
  <c r="P6" i="7"/>
  <c r="P5" i="7"/>
  <c r="P288" i="6"/>
  <c r="R291" i="6" s="1"/>
  <c r="P287" i="6"/>
  <c r="P286" i="6"/>
  <c r="P285" i="6"/>
  <c r="R284" i="6"/>
  <c r="Q284" i="6"/>
  <c r="P284" i="6"/>
  <c r="P283" i="6"/>
  <c r="P282" i="6"/>
  <c r="R281" i="6"/>
  <c r="Q281" i="6"/>
  <c r="P281" i="6"/>
  <c r="P280" i="6"/>
  <c r="R279" i="6"/>
  <c r="P279" i="6"/>
  <c r="Q278" i="6"/>
  <c r="P278" i="6"/>
  <c r="P277" i="6"/>
  <c r="P276" i="6"/>
  <c r="P270" i="6"/>
  <c r="R290" i="6" s="1"/>
  <c r="P269" i="6"/>
  <c r="P268" i="6"/>
  <c r="P267" i="6"/>
  <c r="Q266" i="6"/>
  <c r="P266" i="6"/>
  <c r="P265" i="6"/>
  <c r="P264" i="6"/>
  <c r="Q263" i="6"/>
  <c r="P263" i="6"/>
  <c r="P262" i="6"/>
  <c r="P261" i="6"/>
  <c r="Q260" i="6"/>
  <c r="P260" i="6"/>
  <c r="P259" i="6"/>
  <c r="P258" i="6"/>
  <c r="P252" i="6"/>
  <c r="R289" i="6" s="1"/>
  <c r="P251" i="6"/>
  <c r="P250" i="6"/>
  <c r="P249" i="6"/>
  <c r="Q248" i="6"/>
  <c r="P248" i="6"/>
  <c r="P247" i="6"/>
  <c r="P246" i="6"/>
  <c r="Q245" i="6"/>
  <c r="P245" i="6"/>
  <c r="P244" i="6"/>
  <c r="P243" i="6"/>
  <c r="Q242" i="6"/>
  <c r="P242" i="6"/>
  <c r="P241" i="6"/>
  <c r="P240" i="6"/>
  <c r="P233" i="6"/>
  <c r="R288" i="6" s="1"/>
  <c r="P232" i="6"/>
  <c r="P231" i="6"/>
  <c r="P230" i="6"/>
  <c r="Q229" i="6"/>
  <c r="P229" i="6"/>
  <c r="P228" i="6"/>
  <c r="P227" i="6"/>
  <c r="Q226" i="6"/>
  <c r="P226" i="6"/>
  <c r="P225" i="6"/>
  <c r="P224" i="6"/>
  <c r="Q223" i="6"/>
  <c r="P223" i="6"/>
  <c r="P222" i="6"/>
  <c r="P221" i="6"/>
  <c r="P215" i="6"/>
  <c r="R287" i="6" s="1"/>
  <c r="P214" i="6"/>
  <c r="P213" i="6"/>
  <c r="P212" i="6"/>
  <c r="Q211" i="6"/>
  <c r="P211" i="6"/>
  <c r="P210" i="6"/>
  <c r="P209" i="6"/>
  <c r="Q208" i="6"/>
  <c r="P208" i="6"/>
  <c r="P207" i="6"/>
  <c r="P206" i="6"/>
  <c r="Q205" i="6"/>
  <c r="P205" i="6"/>
  <c r="P204" i="6"/>
  <c r="P203" i="6"/>
  <c r="P197" i="6"/>
  <c r="R286" i="6" s="1"/>
  <c r="P196" i="6"/>
  <c r="P195" i="6"/>
  <c r="P194" i="6"/>
  <c r="Q193" i="6"/>
  <c r="P193" i="6"/>
  <c r="P192" i="6"/>
  <c r="P191" i="6"/>
  <c r="Q190" i="6"/>
  <c r="P190" i="6"/>
  <c r="P189" i="6"/>
  <c r="P188" i="6"/>
  <c r="Q187" i="6"/>
  <c r="P187" i="6"/>
  <c r="P186" i="6"/>
  <c r="P185" i="6"/>
  <c r="P179" i="6"/>
  <c r="R285" i="6" s="1"/>
  <c r="P178" i="6"/>
  <c r="P177" i="6"/>
  <c r="P176" i="6"/>
  <c r="Q175" i="6"/>
  <c r="P175" i="6"/>
  <c r="P174" i="6"/>
  <c r="P173" i="6"/>
  <c r="Q172" i="6"/>
  <c r="P172" i="6"/>
  <c r="P171" i="6"/>
  <c r="P170" i="6"/>
  <c r="Q169" i="6"/>
  <c r="P169" i="6"/>
  <c r="P168" i="6"/>
  <c r="P167" i="6"/>
  <c r="P161" i="6"/>
  <c r="P160" i="6"/>
  <c r="P159" i="6"/>
  <c r="P158" i="6"/>
  <c r="Q157" i="6"/>
  <c r="P157" i="6"/>
  <c r="P156" i="6"/>
  <c r="P155" i="6"/>
  <c r="Q154" i="6"/>
  <c r="P154" i="6"/>
  <c r="P153" i="6"/>
  <c r="P152" i="6"/>
  <c r="Q151" i="6"/>
  <c r="P151" i="6"/>
  <c r="P150" i="6"/>
  <c r="P149" i="6"/>
  <c r="P142" i="6"/>
  <c r="R283" i="6" s="1"/>
  <c r="P141" i="6"/>
  <c r="P140" i="6"/>
  <c r="P139" i="6"/>
  <c r="Q138" i="6"/>
  <c r="P138" i="6"/>
  <c r="P137" i="6"/>
  <c r="P136" i="6"/>
  <c r="Q135" i="6"/>
  <c r="P135" i="6"/>
  <c r="P134" i="6"/>
  <c r="P133" i="6"/>
  <c r="Q132" i="6"/>
  <c r="P132" i="6"/>
  <c r="P131" i="6"/>
  <c r="P130" i="6"/>
  <c r="P124" i="6"/>
  <c r="R282" i="6" s="1"/>
  <c r="P123" i="6"/>
  <c r="P122" i="6"/>
  <c r="P121" i="6"/>
  <c r="Q120" i="6"/>
  <c r="P120" i="6"/>
  <c r="P119" i="6"/>
  <c r="P118" i="6"/>
  <c r="Q117" i="6"/>
  <c r="P117" i="6"/>
  <c r="P116" i="6"/>
  <c r="P115" i="6"/>
  <c r="Q114" i="6"/>
  <c r="P114" i="6"/>
  <c r="P113" i="6"/>
  <c r="P112" i="6"/>
  <c r="P106" i="6"/>
  <c r="P105" i="6"/>
  <c r="P104" i="6"/>
  <c r="P103" i="6"/>
  <c r="Q102" i="6"/>
  <c r="P102" i="6"/>
  <c r="P101" i="6"/>
  <c r="P100" i="6"/>
  <c r="Q99" i="6"/>
  <c r="P99" i="6"/>
  <c r="P98" i="6"/>
  <c r="P97" i="6"/>
  <c r="Q96" i="6"/>
  <c r="P96" i="6"/>
  <c r="P95" i="6"/>
  <c r="P94" i="6"/>
  <c r="P88" i="6"/>
  <c r="R280" i="6" s="1"/>
  <c r="P87" i="6"/>
  <c r="P86" i="6"/>
  <c r="P85" i="6"/>
  <c r="Q84" i="6"/>
  <c r="P84" i="6"/>
  <c r="P83" i="6"/>
  <c r="P82" i="6"/>
  <c r="Q81" i="6"/>
  <c r="P81" i="6"/>
  <c r="P80" i="6"/>
  <c r="P79" i="6"/>
  <c r="Q78" i="6"/>
  <c r="P78" i="6"/>
  <c r="P77" i="6"/>
  <c r="P76" i="6"/>
  <c r="P70" i="6"/>
  <c r="P69" i="6"/>
  <c r="P68" i="6"/>
  <c r="P67" i="6"/>
  <c r="Q66" i="6"/>
  <c r="P66" i="6"/>
  <c r="P65" i="6"/>
  <c r="P64" i="6"/>
  <c r="Q63" i="6"/>
  <c r="P63" i="6"/>
  <c r="P62" i="6"/>
  <c r="P61" i="6"/>
  <c r="Q60" i="6"/>
  <c r="P60" i="6"/>
  <c r="P59" i="6"/>
  <c r="P58" i="6"/>
  <c r="P52" i="6"/>
  <c r="R278" i="6" s="1"/>
  <c r="P51" i="6"/>
  <c r="P50" i="6"/>
  <c r="P49" i="6"/>
  <c r="Q48" i="6"/>
  <c r="P48" i="6"/>
  <c r="P47" i="6"/>
  <c r="P46" i="6"/>
  <c r="Q45" i="6"/>
  <c r="P45" i="6"/>
  <c r="P44" i="6"/>
  <c r="P43" i="6"/>
  <c r="Q42" i="6"/>
  <c r="P42" i="6"/>
  <c r="P41" i="6"/>
  <c r="P40" i="6"/>
  <c r="P34" i="6"/>
  <c r="R277" i="6" s="1"/>
  <c r="P33" i="6"/>
  <c r="P32" i="6"/>
  <c r="P31" i="6"/>
  <c r="Q30" i="6"/>
  <c r="P30" i="6"/>
  <c r="P29" i="6"/>
  <c r="P28" i="6"/>
  <c r="Q27" i="6"/>
  <c r="P27" i="6"/>
  <c r="P26" i="6"/>
  <c r="P25" i="6"/>
  <c r="Q24" i="6"/>
  <c r="P24" i="6"/>
  <c r="P23" i="6"/>
  <c r="P22" i="6"/>
  <c r="P17" i="6"/>
  <c r="R276" i="6" s="1"/>
  <c r="P16" i="6"/>
  <c r="P15" i="6"/>
  <c r="P14" i="6"/>
  <c r="Q13" i="6"/>
  <c r="P13" i="6"/>
  <c r="P12" i="6"/>
  <c r="P11" i="6"/>
  <c r="Q10" i="6"/>
  <c r="P10" i="6"/>
  <c r="P9" i="6"/>
  <c r="P8" i="6"/>
  <c r="Q7" i="6"/>
  <c r="P7" i="6"/>
  <c r="P6" i="6"/>
  <c r="P5" i="6"/>
  <c r="P221" i="5"/>
  <c r="P233" i="5"/>
  <c r="P58" i="5"/>
  <c r="P59" i="5"/>
  <c r="AB252" i="1" l="1"/>
  <c r="AB51" i="1"/>
  <c r="R293" i="9"/>
  <c r="R294" i="9" s="1"/>
  <c r="R293" i="8"/>
  <c r="R294" i="8" s="1"/>
  <c r="R293" i="7"/>
  <c r="R294" i="7" s="1"/>
  <c r="R293" i="6"/>
  <c r="R294" i="6" s="1"/>
  <c r="P288" i="5"/>
  <c r="R291" i="5" s="1"/>
  <c r="R287" i="5"/>
  <c r="P287" i="5"/>
  <c r="P286" i="5"/>
  <c r="P285" i="5"/>
  <c r="Q284" i="5"/>
  <c r="P284" i="5"/>
  <c r="R283" i="5"/>
  <c r="P283" i="5"/>
  <c r="P282" i="5"/>
  <c r="R281" i="5"/>
  <c r="Q281" i="5"/>
  <c r="P281" i="5"/>
  <c r="P280" i="5"/>
  <c r="P279" i="5"/>
  <c r="Q278" i="5"/>
  <c r="P278" i="5"/>
  <c r="P277" i="5"/>
  <c r="P276" i="5"/>
  <c r="P270" i="5"/>
  <c r="R290" i="5" s="1"/>
  <c r="P269" i="5"/>
  <c r="P268" i="5"/>
  <c r="P267" i="5"/>
  <c r="Q266" i="5"/>
  <c r="P266" i="5"/>
  <c r="P265" i="5"/>
  <c r="P264" i="5"/>
  <c r="Q263" i="5"/>
  <c r="P263" i="5"/>
  <c r="P262" i="5"/>
  <c r="P261" i="5"/>
  <c r="Q260" i="5"/>
  <c r="P260" i="5"/>
  <c r="P259" i="5"/>
  <c r="P258" i="5"/>
  <c r="P252" i="5"/>
  <c r="R289" i="5" s="1"/>
  <c r="P251" i="5"/>
  <c r="P250" i="5"/>
  <c r="P249" i="5"/>
  <c r="Q248" i="5"/>
  <c r="P248" i="5"/>
  <c r="P247" i="5"/>
  <c r="P246" i="5"/>
  <c r="Q245" i="5"/>
  <c r="P245" i="5"/>
  <c r="P244" i="5"/>
  <c r="P243" i="5"/>
  <c r="Q242" i="5"/>
  <c r="P242" i="5"/>
  <c r="P241" i="5"/>
  <c r="P240" i="5"/>
  <c r="R288" i="5"/>
  <c r="P232" i="5"/>
  <c r="P231" i="5"/>
  <c r="P230" i="5"/>
  <c r="Q229" i="5"/>
  <c r="P229" i="5"/>
  <c r="P228" i="5"/>
  <c r="P227" i="5"/>
  <c r="Q226" i="5"/>
  <c r="P226" i="5"/>
  <c r="P225" i="5"/>
  <c r="P224" i="5"/>
  <c r="Q223" i="5"/>
  <c r="P223" i="5"/>
  <c r="P222" i="5"/>
  <c r="P215" i="5"/>
  <c r="P214" i="5"/>
  <c r="P213" i="5"/>
  <c r="P212" i="5"/>
  <c r="Q211" i="5"/>
  <c r="P211" i="5"/>
  <c r="P210" i="5"/>
  <c r="P209" i="5"/>
  <c r="Q208" i="5"/>
  <c r="P208" i="5"/>
  <c r="P207" i="5"/>
  <c r="P206" i="5"/>
  <c r="Q205" i="5"/>
  <c r="P205" i="5"/>
  <c r="P204" i="5"/>
  <c r="P203" i="5"/>
  <c r="P197" i="5"/>
  <c r="R286" i="5" s="1"/>
  <c r="P196" i="5"/>
  <c r="P195" i="5"/>
  <c r="P194" i="5"/>
  <c r="Q193" i="5"/>
  <c r="P193" i="5"/>
  <c r="P192" i="5"/>
  <c r="P191" i="5"/>
  <c r="Q190" i="5"/>
  <c r="P190" i="5"/>
  <c r="P189" i="5"/>
  <c r="P188" i="5"/>
  <c r="Q187" i="5"/>
  <c r="P187" i="5"/>
  <c r="P186" i="5"/>
  <c r="P185" i="5"/>
  <c r="P179" i="5"/>
  <c r="R285" i="5" s="1"/>
  <c r="P178" i="5"/>
  <c r="P177" i="5"/>
  <c r="P176" i="5"/>
  <c r="Q175" i="5"/>
  <c r="P175" i="5"/>
  <c r="P174" i="5"/>
  <c r="P173" i="5"/>
  <c r="Q172" i="5"/>
  <c r="P172" i="5"/>
  <c r="P171" i="5"/>
  <c r="P170" i="5"/>
  <c r="Q169" i="5"/>
  <c r="P169" i="5"/>
  <c r="P168" i="5"/>
  <c r="P167" i="5"/>
  <c r="P161" i="5"/>
  <c r="R284" i="5" s="1"/>
  <c r="P160" i="5"/>
  <c r="P159" i="5"/>
  <c r="P158" i="5"/>
  <c r="Q157" i="5"/>
  <c r="P157" i="5"/>
  <c r="P156" i="5"/>
  <c r="P155" i="5"/>
  <c r="Q154" i="5"/>
  <c r="P154" i="5"/>
  <c r="P153" i="5"/>
  <c r="P152" i="5"/>
  <c r="Q151" i="5"/>
  <c r="P151" i="5"/>
  <c r="P150" i="5"/>
  <c r="P149" i="5"/>
  <c r="P142" i="5"/>
  <c r="P141" i="5"/>
  <c r="P140" i="5"/>
  <c r="P139" i="5"/>
  <c r="Q138" i="5"/>
  <c r="P138" i="5"/>
  <c r="P137" i="5"/>
  <c r="P136" i="5"/>
  <c r="Q135" i="5"/>
  <c r="P135" i="5"/>
  <c r="P134" i="5"/>
  <c r="P133" i="5"/>
  <c r="Q132" i="5"/>
  <c r="P132" i="5"/>
  <c r="P131" i="5"/>
  <c r="P130" i="5"/>
  <c r="P124" i="5"/>
  <c r="R282" i="5" s="1"/>
  <c r="P123" i="5"/>
  <c r="P122" i="5"/>
  <c r="P121" i="5"/>
  <c r="Q120" i="5"/>
  <c r="P120" i="5"/>
  <c r="P119" i="5"/>
  <c r="P118" i="5"/>
  <c r="Q117" i="5"/>
  <c r="P117" i="5"/>
  <c r="P116" i="5"/>
  <c r="P115" i="5"/>
  <c r="Q114" i="5"/>
  <c r="P114" i="5"/>
  <c r="P113" i="5"/>
  <c r="P112" i="5"/>
  <c r="P106" i="5"/>
  <c r="P105" i="5"/>
  <c r="P104" i="5"/>
  <c r="P103" i="5"/>
  <c r="Q102" i="5"/>
  <c r="P102" i="5"/>
  <c r="P101" i="5"/>
  <c r="P100" i="5"/>
  <c r="Q99" i="5"/>
  <c r="P99" i="5"/>
  <c r="P98" i="5"/>
  <c r="P97" i="5"/>
  <c r="Q96" i="5"/>
  <c r="P96" i="5"/>
  <c r="P95" i="5"/>
  <c r="P94" i="5"/>
  <c r="P88" i="5"/>
  <c r="R280" i="5" s="1"/>
  <c r="P87" i="5"/>
  <c r="P86" i="5"/>
  <c r="P85" i="5"/>
  <c r="Q84" i="5"/>
  <c r="P84" i="5"/>
  <c r="P83" i="5"/>
  <c r="P82" i="5"/>
  <c r="Q81" i="5"/>
  <c r="P81" i="5"/>
  <c r="P80" i="5"/>
  <c r="P79" i="5"/>
  <c r="Q78" i="5"/>
  <c r="P78" i="5"/>
  <c r="P77" i="5"/>
  <c r="P76" i="5"/>
  <c r="P70" i="5"/>
  <c r="R279" i="5" s="1"/>
  <c r="P69" i="5"/>
  <c r="P68" i="5"/>
  <c r="P67" i="5"/>
  <c r="Q66" i="5"/>
  <c r="P66" i="5"/>
  <c r="P65" i="5"/>
  <c r="P64" i="5"/>
  <c r="Q63" i="5"/>
  <c r="P63" i="5"/>
  <c r="P62" i="5"/>
  <c r="P61" i="5"/>
  <c r="Q60" i="5"/>
  <c r="P60" i="5"/>
  <c r="P52" i="5"/>
  <c r="R278" i="5" s="1"/>
  <c r="P51" i="5"/>
  <c r="P50" i="5"/>
  <c r="P49" i="5"/>
  <c r="Q48" i="5"/>
  <c r="P48" i="5"/>
  <c r="P47" i="5"/>
  <c r="P46" i="5"/>
  <c r="Q45" i="5"/>
  <c r="P45" i="5"/>
  <c r="P44" i="5"/>
  <c r="P43" i="5"/>
  <c r="Q42" i="5"/>
  <c r="P42" i="5"/>
  <c r="P41" i="5"/>
  <c r="P40" i="5"/>
  <c r="P34" i="5"/>
  <c r="R277" i="5" s="1"/>
  <c r="P33" i="5"/>
  <c r="P32" i="5"/>
  <c r="P31" i="5"/>
  <c r="Q30" i="5"/>
  <c r="P30" i="5"/>
  <c r="P29" i="5"/>
  <c r="P28" i="5"/>
  <c r="Q27" i="5"/>
  <c r="P27" i="5"/>
  <c r="P26" i="5"/>
  <c r="P25" i="5"/>
  <c r="Q24" i="5"/>
  <c r="P24" i="5"/>
  <c r="P23" i="5"/>
  <c r="P22" i="5"/>
  <c r="P17" i="5"/>
  <c r="R276" i="5" s="1"/>
  <c r="P16" i="5"/>
  <c r="P15" i="5"/>
  <c r="P14" i="5"/>
  <c r="Q13" i="5"/>
  <c r="P13" i="5"/>
  <c r="P12" i="5"/>
  <c r="P11" i="5"/>
  <c r="Q10" i="5"/>
  <c r="P10" i="5"/>
  <c r="P9" i="5"/>
  <c r="P8" i="5"/>
  <c r="Q7" i="5"/>
  <c r="P7" i="5"/>
  <c r="P6" i="5"/>
  <c r="P5" i="5"/>
  <c r="Q284" i="1"/>
  <c r="Q281" i="1"/>
  <c r="Q278" i="1"/>
  <c r="Q248" i="1"/>
  <c r="Q245" i="1"/>
  <c r="Q242" i="1"/>
  <c r="Q229" i="1"/>
  <c r="Q226" i="1"/>
  <c r="Q223" i="1"/>
  <c r="Q175" i="1"/>
  <c r="Q172" i="1"/>
  <c r="Q169" i="1"/>
  <c r="Q157" i="1"/>
  <c r="Q154" i="1"/>
  <c r="Q151" i="1"/>
  <c r="Q138" i="1"/>
  <c r="Q135" i="1"/>
  <c r="Q132" i="1"/>
  <c r="Q84" i="1"/>
  <c r="Q81" i="1"/>
  <c r="Q78" i="1"/>
  <c r="Q66" i="1"/>
  <c r="Q63" i="1"/>
  <c r="Q60" i="1"/>
  <c r="Q48" i="1"/>
  <c r="Q45" i="1"/>
  <c r="Q42" i="1"/>
  <c r="Q266" i="1"/>
  <c r="Q263" i="1"/>
  <c r="Q260" i="1"/>
  <c r="Q211" i="1"/>
  <c r="Q208" i="1"/>
  <c r="Q205" i="1"/>
  <c r="Q193" i="1"/>
  <c r="Q190" i="1"/>
  <c r="Q187" i="1"/>
  <c r="Q24" i="1"/>
  <c r="Q120" i="1"/>
  <c r="Q117" i="1"/>
  <c r="Q114" i="1"/>
  <c r="Q102" i="1"/>
  <c r="Q99" i="1"/>
  <c r="Q96" i="1"/>
  <c r="Q30" i="1"/>
  <c r="Q27" i="1"/>
  <c r="Q13" i="1"/>
  <c r="Q10" i="1"/>
  <c r="Q7" i="1"/>
  <c r="P17" i="1"/>
  <c r="R293" i="5" l="1"/>
  <c r="R294" i="5" s="1"/>
  <c r="P22" i="1"/>
  <c r="P5" i="1"/>
  <c r="P94" i="1"/>
  <c r="P277" i="1" l="1"/>
  <c r="P278" i="1"/>
  <c r="P279" i="1"/>
  <c r="P280" i="1"/>
  <c r="P281" i="1"/>
  <c r="P282" i="1"/>
  <c r="P283" i="1"/>
  <c r="P284" i="1"/>
  <c r="P285" i="1"/>
  <c r="P286" i="1"/>
  <c r="P287" i="1"/>
  <c r="P288" i="1"/>
  <c r="R291" i="1" s="1"/>
  <c r="P276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R290" i="1" s="1"/>
  <c r="P258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R289" i="1" s="1"/>
  <c r="P240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R288" i="1" s="1"/>
  <c r="P221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R287" i="1" s="1"/>
  <c r="P203" i="1"/>
  <c r="P187" i="1"/>
  <c r="P186" i="1"/>
  <c r="P188" i="1"/>
  <c r="P189" i="1"/>
  <c r="P190" i="1"/>
  <c r="P191" i="1"/>
  <c r="P192" i="1"/>
  <c r="P193" i="1"/>
  <c r="P194" i="1"/>
  <c r="P195" i="1"/>
  <c r="P196" i="1"/>
  <c r="P197" i="1"/>
  <c r="R286" i="1" s="1"/>
  <c r="P185" i="1"/>
  <c r="P179" i="1"/>
  <c r="R285" i="1" s="1"/>
  <c r="P178" i="1"/>
  <c r="P168" i="1"/>
  <c r="P169" i="1"/>
  <c r="P170" i="1"/>
  <c r="P171" i="1"/>
  <c r="P172" i="1"/>
  <c r="P173" i="1"/>
  <c r="P174" i="1"/>
  <c r="P175" i="1"/>
  <c r="P176" i="1"/>
  <c r="P177" i="1"/>
  <c r="P167" i="1"/>
  <c r="P152" i="1"/>
  <c r="P150" i="1"/>
  <c r="P151" i="1"/>
  <c r="P153" i="1"/>
  <c r="P154" i="1"/>
  <c r="P155" i="1"/>
  <c r="P156" i="1"/>
  <c r="P157" i="1"/>
  <c r="P158" i="1"/>
  <c r="P159" i="1"/>
  <c r="P160" i="1"/>
  <c r="P161" i="1"/>
  <c r="R284" i="1" s="1"/>
  <c r="P149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R283" i="1" s="1"/>
  <c r="P130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R282" i="1" s="1"/>
  <c r="P112" i="1"/>
  <c r="P95" i="1"/>
  <c r="P96" i="1"/>
  <c r="P97" i="1"/>
  <c r="P98" i="1"/>
  <c r="P99" i="1"/>
  <c r="P100" i="1"/>
  <c r="P101" i="1"/>
  <c r="P102" i="1"/>
  <c r="P103" i="1"/>
  <c r="P104" i="1"/>
  <c r="P105" i="1"/>
  <c r="P106" i="1"/>
  <c r="R281" i="1" s="1"/>
  <c r="P77" i="1"/>
  <c r="P78" i="1"/>
  <c r="P79" i="1"/>
  <c r="P80" i="1"/>
  <c r="P81" i="1"/>
  <c r="P82" i="1"/>
  <c r="P83" i="1"/>
  <c r="P84" i="1"/>
  <c r="P85" i="1"/>
  <c r="P86" i="1"/>
  <c r="P87" i="1"/>
  <c r="P88" i="1"/>
  <c r="R280" i="1" s="1"/>
  <c r="P76" i="1"/>
  <c r="P69" i="1"/>
  <c r="P58" i="1"/>
  <c r="P59" i="1"/>
  <c r="P60" i="1"/>
  <c r="P61" i="1"/>
  <c r="P62" i="1"/>
  <c r="P63" i="1"/>
  <c r="P64" i="1"/>
  <c r="P65" i="1"/>
  <c r="P66" i="1"/>
  <c r="P67" i="1"/>
  <c r="P68" i="1"/>
  <c r="P70" i="1"/>
  <c r="R279" i="1" s="1"/>
  <c r="P41" i="1"/>
  <c r="P42" i="1"/>
  <c r="P43" i="1"/>
  <c r="P44" i="1"/>
  <c r="P45" i="1"/>
  <c r="P46" i="1"/>
  <c r="P47" i="1"/>
  <c r="P48" i="1"/>
  <c r="P49" i="1"/>
  <c r="P50" i="1"/>
  <c r="P51" i="1"/>
  <c r="P52" i="1"/>
  <c r="R278" i="1" s="1"/>
  <c r="P40" i="1"/>
  <c r="P23" i="1"/>
  <c r="P24" i="1"/>
  <c r="P25" i="1"/>
  <c r="P26" i="1"/>
  <c r="P27" i="1"/>
  <c r="P28" i="1"/>
  <c r="P29" i="1"/>
  <c r="P30" i="1"/>
  <c r="P31" i="1"/>
  <c r="P32" i="1"/>
  <c r="P33" i="1"/>
  <c r="P34" i="1"/>
  <c r="R277" i="1" s="1"/>
  <c r="P7" i="1"/>
  <c r="P6" i="1"/>
  <c r="P8" i="1"/>
  <c r="P9" i="1"/>
  <c r="P10" i="1"/>
  <c r="P11" i="1"/>
  <c r="P12" i="1"/>
  <c r="P13" i="1"/>
  <c r="P14" i="1"/>
  <c r="P15" i="1"/>
  <c r="P16" i="1"/>
  <c r="R276" i="1"/>
  <c r="R293" i="1" l="1"/>
  <c r="R294" i="1" s="1"/>
  <c r="N41" i="2"/>
  <c r="O41" i="2" s="1"/>
  <c r="N40" i="2"/>
  <c r="O40" i="2" s="1"/>
  <c r="N35" i="2"/>
  <c r="N34" i="2"/>
</calcChain>
</file>

<file path=xl/sharedStrings.xml><?xml version="1.0" encoding="utf-8"?>
<sst xmlns="http://schemas.openxmlformats.org/spreadsheetml/2006/main" count="4262" uniqueCount="190">
  <si>
    <t>รพ.พระนครศรีอยุธยา (10660)</t>
  </si>
  <si>
    <t>เดือน</t>
  </si>
  <si>
    <t>จำนวน</t>
  </si>
  <si>
    <t>Un</t>
  </si>
  <si>
    <t>วันนอน</t>
  </si>
  <si>
    <t>อัตรา</t>
  </si>
  <si>
    <t>Total</t>
  </si>
  <si>
    <t>OR Procedure</t>
  </si>
  <si>
    <t>Non OR Procedure</t>
  </si>
  <si>
    <t>วันที่</t>
  </si>
  <si>
    <t>ปี</t>
  </si>
  <si>
    <t>ส่ง</t>
  </si>
  <si>
    <t>groupable</t>
  </si>
  <si>
    <t>รวม</t>
  </si>
  <si>
    <t>ครองเตียง</t>
  </si>
  <si>
    <t>AdjRW</t>
  </si>
  <si>
    <t>CMI</t>
  </si>
  <si>
    <t>เกณฑ์</t>
  </si>
  <si>
    <t>ส่งข้อมูล</t>
  </si>
  <si>
    <t>ต.ค. 63</t>
  </si>
  <si>
    <t>รพ.เสนา (10688)</t>
  </si>
  <si>
    <t>ระดับบริการ:   M1  จำนวนเตียง  208  เตียง</t>
  </si>
  <si>
    <t>รพ.สมเด็จพระสังฆราช(นครหลวง) (10769)</t>
  </si>
  <si>
    <t>รพ.บางไทร (10770)</t>
  </si>
  <si>
    <t>ระดับบริการ:   F2  จำนวนเตียง  30  เตียง</t>
  </si>
  <si>
    <t>รพ.ผักไห่ (10774)</t>
  </si>
  <si>
    <t>ระดับบริการ:   F2  จำนวนเตียง  31  เตียง</t>
  </si>
  <si>
    <t>รพ.ลาดบัวหลวง (10776)</t>
  </si>
  <si>
    <t>รพ.บางซ้าย (10778)</t>
  </si>
  <si>
    <t>ระดับบริการ:   F3  จำนวนเตียง  10  เตียง</t>
  </si>
  <si>
    <t>รพ.มหาราช (10780)</t>
  </si>
  <si>
    <t>ระดับบริการ:   F3  จำนวนเตียง  24  เตียง</t>
  </si>
  <si>
    <t>พ.ย. 63</t>
  </si>
  <si>
    <t>ธ.ค. 63</t>
  </si>
  <si>
    <t>ระดับบริการ:   F2  จำนวนเตียง  26  เตียง</t>
  </si>
  <si>
    <t>รพ.บางบาล (10771)</t>
  </si>
  <si>
    <t xml:space="preserve"> รพ.บางปะอิน (10772)</t>
  </si>
  <si>
    <t>ระดับบริการ:   F2  จำนวนเตียง  46  เตียง</t>
  </si>
  <si>
    <t>รพ.ภาชี (10775)</t>
  </si>
  <si>
    <t>รพ.วังน้อย (10777)</t>
  </si>
  <si>
    <t xml:space="preserve"> รพ.อุทัย (10779)</t>
  </si>
  <si>
    <t>รพ.บ้านแพรก (10781)</t>
  </si>
  <si>
    <t>รพ.บางปะหัน (10773)</t>
  </si>
  <si>
    <t>ม.ค. 64</t>
  </si>
  <si>
    <t>รพ.ท่าเรือ) (10768)</t>
  </si>
  <si>
    <t>ก.พ. 64</t>
  </si>
  <si>
    <t>มี.ค. 64</t>
  </si>
  <si>
    <t>เม.ย. 64</t>
  </si>
  <si>
    <t>OPD 63</t>
  </si>
  <si>
    <t>OPD 64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</si>
  <si>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</si>
  <si>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</si>
  <si>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</si>
  <si>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</si>
  <si>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</si>
  <si>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</si>
  <si>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</si>
  <si>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</si>
  <si>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</si>
  <si>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</si>
  <si>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</si>
  <si>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</si>
  <si>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IPD 63</t>
  </si>
  <si>
    <t>IPD 64</t>
  </si>
  <si>
    <t>หน่วยบริการ</t>
  </si>
  <si>
    <t>รพ.พระนครศรีอยุธยา</t>
  </si>
  <si>
    <t>รพ.เสนา</t>
  </si>
  <si>
    <t>รพ.บางปะอิน</t>
  </si>
  <si>
    <t>รพ.วังน้อย</t>
  </si>
  <si>
    <t>รพ.ท่าเรือ</t>
  </si>
  <si>
    <t>รพ.บางไทร</t>
  </si>
  <si>
    <t>รพ.บางบาล</t>
  </si>
  <si>
    <t>รพ.บางปะหัน</t>
  </si>
  <si>
    <t>รพ.ผักไห่</t>
  </si>
  <si>
    <t>รพ.ภาชี</t>
  </si>
  <si>
    <t>รพ.ลาดบัวหลวง</t>
  </si>
  <si>
    <t>รพ.อุทัย</t>
  </si>
  <si>
    <t>รพ.บางซ้าย</t>
  </si>
  <si>
    <t>รพ.มหาราช</t>
  </si>
  <si>
    <t>รพ.บ้านแพรก</t>
  </si>
  <si>
    <t>รพ.สมเด็จพระสังฆราชเจ้าฯ</t>
  </si>
  <si>
    <t>IPD เสนา</t>
  </si>
  <si>
    <t>IPDมหาราช</t>
  </si>
  <si>
    <t>ADJ 63</t>
  </si>
  <si>
    <t>สรุปผลการส่งข้อมูล  รพ.เสนา (10688)</t>
  </si>
  <si>
    <t>ต.ค. 62</t>
  </si>
  <si>
    <t>พ.ย. 62</t>
  </si>
  <si>
    <t>ธ.ค. 62</t>
  </si>
  <si>
    <t>ม.ค. 63</t>
  </si>
  <si>
    <t>ก.พ. 63</t>
  </si>
  <si>
    <t>มี.ค. 63</t>
  </si>
  <si>
    <t>เม.ย. 63</t>
  </si>
  <si>
    <t>พ.ค. 63</t>
  </si>
  <si>
    <t>มิ.ย. 63</t>
  </si>
  <si>
    <t>ก.ค. 63</t>
  </si>
  <si>
    <t>ส.ค. 63</t>
  </si>
  <si>
    <t>ก.ย. 63</t>
  </si>
  <si>
    <t>สรุปผลการส่งข้อมูล  รพ.มหาราช (10780)</t>
  </si>
  <si>
    <t>ADJ 64</t>
  </si>
  <si>
    <t>อัตราใช้เตียง</t>
  </si>
  <si>
    <t>ใช้เตียง</t>
  </si>
  <si>
    <t>ปี2562</t>
  </si>
  <si>
    <t>ปี2563</t>
  </si>
  <si>
    <t>ปี2564</t>
  </si>
  <si>
    <t>Isolate</t>
  </si>
  <si>
    <t>+HRC</t>
  </si>
  <si>
    <t>คำนวณ</t>
  </si>
  <si>
    <t>ระดับบริการ:   F2  จำนวนเตียง  60  เตียง</t>
  </si>
  <si>
    <t>.</t>
  </si>
  <si>
    <t>ต.ค. 65</t>
  </si>
  <si>
    <t>พ.ย. 65</t>
  </si>
  <si>
    <t>ธ.ค. 65</t>
  </si>
  <si>
    <t>ม.ค. 66</t>
  </si>
  <si>
    <t>ระดับบริการ:   A  จำนวนเตียง  597  เตียง</t>
  </si>
  <si>
    <t>ระดับบริการ:   F2  จำนวนเตียง  32  เตียง</t>
  </si>
  <si>
    <t>ระดับบริการ:   M2  จำนวนเตียง  92  เตียง</t>
  </si>
  <si>
    <t>ระดับบริการ:   F2  จำนวนเตียง  37  เตียง</t>
  </si>
  <si>
    <t>ระดับบริการ:   F2  จำนวนเตียง  34  เตียง</t>
  </si>
  <si>
    <t>ระดับบริการ:   F1  จำนวนเตียง  64  เตียง</t>
  </si>
  <si>
    <t>ก.พ. 66</t>
  </si>
  <si>
    <t>มี.ค. 66</t>
  </si>
  <si>
    <t>เม.ย. 66</t>
  </si>
  <si>
    <t>พ.ค. 66</t>
  </si>
  <si>
    <t>มิ.ย. 66</t>
  </si>
  <si>
    <t>ก.ค. 66</t>
  </si>
  <si>
    <t>ส.ค. 66</t>
  </si>
  <si>
    <t>http://cmi.healtharea.net/ ณ 15 กันยายน 2566</t>
  </si>
  <si>
    <t>ต.ค. 64</t>
  </si>
  <si>
    <t>พ.ย. 64</t>
  </si>
  <si>
    <t>ธ.ค. 64</t>
  </si>
  <si>
    <t>ม.ค. 65</t>
  </si>
  <si>
    <t>ก.พ. 65</t>
  </si>
  <si>
    <t>มี.ค. 65</t>
  </si>
  <si>
    <t>เม.ย. 65</t>
  </si>
  <si>
    <t>พ.ค. 65</t>
  </si>
  <si>
    <t>มิ.ย. 65</t>
  </si>
  <si>
    <t>ก.ค. 65</t>
  </si>
  <si>
    <t>ส.ค. 65</t>
  </si>
  <si>
    <t>ก.ย. 65</t>
  </si>
  <si>
    <t>ระดับบริการ:   A  จำนวนเตียง  550  เตียง</t>
  </si>
  <si>
    <t>ระดับบริการ:   F2  จำนวนเตียง  40  เตียง</t>
  </si>
  <si>
    <t>ระดับบริการ:   M2  จำนวนเตียง  90  เตียง</t>
  </si>
  <si>
    <t>ระดับบริการ:   F1  จำนวนเตียง  90  เตียง</t>
  </si>
  <si>
    <t>ระดับบริการ:   F3  จำนวนเตียง  22  เตียง</t>
  </si>
  <si>
    <t>ระดับบริการ:   A  จำนวนเตียง  524  เตียง</t>
  </si>
  <si>
    <t>ต.ค. 60</t>
  </si>
  <si>
    <t>พ.ย. 60</t>
  </si>
  <si>
    <t>ธ.ค. 60</t>
  </si>
  <si>
    <t>ม.ค. 61</t>
  </si>
  <si>
    <t>ก.พ. 61</t>
  </si>
  <si>
    <t>มี.ค. 61</t>
  </si>
  <si>
    <t>เม.ย. 61</t>
  </si>
  <si>
    <t>พ.ค. 61</t>
  </si>
  <si>
    <t>มิ.ย. 61</t>
  </si>
  <si>
    <t>ก.ค. 61</t>
  </si>
  <si>
    <t>ส.ค. 61</t>
  </si>
  <si>
    <t>ก.ย. 61</t>
  </si>
  <si>
    <t>ต.ค. 61</t>
  </si>
  <si>
    <t>พ.ย. 61</t>
  </si>
  <si>
    <t>ธ.ค. 61</t>
  </si>
  <si>
    <t>ม.ค. 62</t>
  </si>
  <si>
    <t>ก.พ. 62</t>
  </si>
  <si>
    <t>มี.ค. 62</t>
  </si>
  <si>
    <t>เม.ย. 62</t>
  </si>
  <si>
    <t>พ.ค. 62</t>
  </si>
  <si>
    <t>มิ.ย. 62</t>
  </si>
  <si>
    <t>ก.ค. 62</t>
  </si>
  <si>
    <t>ส.ค. 62</t>
  </si>
  <si>
    <t>ก.ย. 62</t>
  </si>
  <si>
    <t>ระดับบริการ:   A  จำนวนเตียง  524 เตียง</t>
  </si>
  <si>
    <t>ระดับบริการ:   A  จำนวนเตียง  530  เตียง</t>
  </si>
  <si>
    <t>พ.ค. 64</t>
  </si>
  <si>
    <t>มิ.ย. 64</t>
  </si>
  <si>
    <t>ก.ค. 64</t>
  </si>
  <si>
    <t>ส.ค. 64</t>
  </si>
  <si>
    <t>ก.ย. 64</t>
  </si>
  <si>
    <t>ระดับบริการ:   M1  จำนวนเตียง  180  เตียง</t>
  </si>
  <si>
    <t>ระดับบริการ:   F2  จำนวนเตียง  36  เตียง</t>
  </si>
  <si>
    <t>ระดับบริการ:   F2  จำนวนเตียง  66  เตียง</t>
  </si>
  <si>
    <t>ระดับบริการ:   F2  จำนวนเตียง  45  เตียง</t>
  </si>
  <si>
    <t>ระดับบริการ:   F2  จำนวนเตียง  24  เตียง</t>
  </si>
  <si>
    <t>ระดับบริการ:   F2  จำนวนเตียง  82  เตียง</t>
  </si>
  <si>
    <t>ระดับบริการ:   M2  จำนวนเตียง  60  เตียง</t>
  </si>
  <si>
    <t>ระดับบริการ:   M2  จำนวนเตียง  30  เตียง</t>
  </si>
  <si>
    <t>ระดับบริการ:   M2  จำนวนเตียง  72  เตียง</t>
  </si>
  <si>
    <t>ระดับบริการ:   F1  จำนวนเตียง  40  เตียง</t>
  </si>
  <si>
    <t>ระดับบริการ:   F1  จำนวนเตียง  46  เตียง</t>
  </si>
  <si>
    <t>ระดับบริการ:   F3  จำนวนเตียง  31  เตียง</t>
  </si>
  <si>
    <t>ระดับบริการ:   F2  จำนวนเตียง  10  เตียง</t>
  </si>
  <si>
    <t>ก.ย. 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</si>
</sst>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8">
    <font>
      <sz val="11"/>
      <color theme="1"/>
      <name val="Calibri"/>
      <family val="2"/>
      <charset val="222"/>
      <scheme val="minor"/>
    </font>
    <font>
      <sz val="14"/>
      <color rgb="FF222222"/>
      <name val="K2D"/>
    </font>
    <font>
      <sz val="12.1"/>
      <color rgb="FF222222"/>
      <name val="K2D"/>
    </font>
    <font>
      <b/>
      <sz val="11"/>
      <color theme="1"/>
      <name val="K2D"/>
    </font>
    <font>
      <b/>
      <sz val="11"/>
      <color rgb="FF333333"/>
      <name val="K2D"/>
    </font>
    <font>
      <b/>
      <sz val="11"/>
      <color rgb="FF333333"/>
      <name val="Arial"/>
      <family val="2"/>
    </font>
    <font>
      <b/>
      <sz val="11"/>
      <color theme="1"/>
      <name val="Arial"/>
      <family val="2"/>
    </font>
    <font>
      <sz val="11"/>
      <color rgb="FFD32F2F"/>
      <name val="Arial"/>
      <family val="2"/>
    </font>
    <font>
      <sz val="11"/>
      <color rgb="FF008000"/>
      <name val="Arial"/>
      <family val="2"/>
    </font>
    <font>
      <sz val="11"/>
      <color rgb="FF2E7D32"/>
      <name val="Arial"/>
      <family val="2"/>
    </font>
    <font>
      <sz val="11"/>
      <color rgb="FF333333"/>
      <name val="K2D"/>
    </font>
    <font>
      <sz val="11"/>
      <color rgb="FF333333"/>
      <name val="Arial"/>
      <family val="2"/>
    </font>
    <font>
      <sz val="11"/>
      <color rgb="FFFF0000"/>
      <name val="Arial"/>
      <family val="2"/>
    </font>
    <font>
      <sz val="14"/>
      <color rgb="FF222222"/>
      <name val="K2D"/>
    </font>
    <font>
      <b/>
      <sz val="10"/>
      <color rgb="FF333333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8"/>
      <color rgb="FF000000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color rgb="FF222222"/>
      <name val="K2D"/>
    </font>
    <font>
      <sz val="11"/>
      <color theme="1"/>
      <name val="K2D"/>
    </font>
    <font>
      <sz val="11"/>
      <color theme="1"/>
      <name val="Arial"/>
      <family val="2"/>
    </font>
    <font>
      <u/>
      <sz val="11"/>
      <color theme="10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6"/>
      <color rgb="FF333333"/>
      <name val="TH SarabunPSK"/>
      <family val="2"/>
    </font>
    <font>
      <b/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1"/>
      <color rgb="FFFF0000"/>
      <name val="Calibri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B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AF2CC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CF8E3"/>
        <bgColor indexed="64"/>
      </patternFill>
    </fill>
  </fills>
  <borders count="26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thick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thick">
        <color rgb="FFDDDDDD"/>
      </bottom>
      <diagonal/>
    </border>
    <border>
      <left/>
      <right style="medium">
        <color rgb="FFDDDDDD"/>
      </right>
      <top style="medium">
        <color rgb="FFDDDDDD"/>
      </top>
      <bottom style="thick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DDDDD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/>
      <bottom style="thick">
        <color rgb="FFDDDDDD"/>
      </bottom>
      <diagonal/>
    </border>
    <border>
      <left style="medium">
        <color rgb="FFDDDDDD"/>
      </left>
      <right/>
      <top/>
      <bottom style="thick">
        <color rgb="FFDDDDDD"/>
      </bottom>
      <diagonal/>
    </border>
    <border>
      <left/>
      <right style="medium">
        <color rgb="FFDDDDDD"/>
      </right>
      <top/>
      <bottom style="thick">
        <color rgb="FFDDDDDD"/>
      </bottom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/>
      <right/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/>
  </cellStyleXfs>
  <cellXfs count="1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top" wrapText="1"/>
    </xf>
    <xf numFmtId="3" fontId="5" fillId="4" borderId="2" xfId="0" applyNumberFormat="1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4" fontId="5" fillId="4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top" wrapText="1"/>
    </xf>
    <xf numFmtId="3" fontId="11" fillId="3" borderId="2" xfId="0" applyNumberFormat="1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center" vertical="top"/>
    </xf>
    <xf numFmtId="15" fontId="11" fillId="3" borderId="2" xfId="0" applyNumberFormat="1" applyFont="1" applyFill="1" applyBorder="1" applyAlignment="1">
      <alignment horizontal="center" vertical="top"/>
    </xf>
    <xf numFmtId="0" fontId="10" fillId="5" borderId="2" xfId="0" applyFont="1" applyFill="1" applyBorder="1" applyAlignment="1">
      <alignment horizontal="center" vertical="top" wrapText="1"/>
    </xf>
    <xf numFmtId="3" fontId="11" fillId="5" borderId="2" xfId="0" applyNumberFormat="1" applyFont="1" applyFill="1" applyBorder="1" applyAlignment="1">
      <alignment horizontal="center" vertical="top"/>
    </xf>
    <xf numFmtId="0" fontId="9" fillId="5" borderId="2" xfId="0" applyFont="1" applyFill="1" applyBorder="1" applyAlignment="1">
      <alignment horizontal="center" vertical="top"/>
    </xf>
    <xf numFmtId="0" fontId="11" fillId="5" borderId="2" xfId="0" applyFont="1" applyFill="1" applyBorder="1" applyAlignment="1">
      <alignment horizontal="center" vertical="top" wrapText="1"/>
    </xf>
    <xf numFmtId="4" fontId="11" fillId="5" borderId="2" xfId="0" applyNumberFormat="1" applyFont="1" applyFill="1" applyBorder="1" applyAlignment="1">
      <alignment horizontal="center" vertical="top"/>
    </xf>
    <xf numFmtId="0" fontId="8" fillId="5" borderId="2" xfId="0" applyFont="1" applyFill="1" applyBorder="1" applyAlignment="1">
      <alignment horizontal="center" vertical="top"/>
    </xf>
    <xf numFmtId="0" fontId="11" fillId="5" borderId="2" xfId="0" applyFont="1" applyFill="1" applyBorder="1" applyAlignment="1">
      <alignment horizontal="center" vertical="top"/>
    </xf>
    <xf numFmtId="15" fontId="11" fillId="5" borderId="2" xfId="0" applyNumberFormat="1" applyFont="1" applyFill="1" applyBorder="1" applyAlignment="1">
      <alignment horizontal="center" vertical="top"/>
    </xf>
    <xf numFmtId="0" fontId="0" fillId="5" borderId="5" xfId="0" applyFill="1" applyBorder="1"/>
    <xf numFmtId="0" fontId="7" fillId="5" borderId="2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" fontId="5" fillId="0" borderId="0" xfId="0" applyNumberFormat="1" applyFont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5" xfId="0" applyBorder="1"/>
    <xf numFmtId="3" fontId="11" fillId="4" borderId="2" xfId="0" applyNumberFormat="1" applyFont="1" applyFill="1" applyBorder="1" applyAlignment="1">
      <alignment horizontal="center" vertical="top" wrapText="1"/>
    </xf>
    <xf numFmtId="3" fontId="14" fillId="6" borderId="6" xfId="0" applyNumberFormat="1" applyFont="1" applyFill="1" applyBorder="1" applyAlignment="1">
      <alignment horizontal="right" vertical="top"/>
    </xf>
    <xf numFmtId="3" fontId="14" fillId="6" borderId="2" xfId="0" applyNumberFormat="1" applyFont="1" applyFill="1" applyBorder="1" applyAlignment="1">
      <alignment horizontal="right" vertical="top"/>
    </xf>
    <xf numFmtId="0" fontId="16" fillId="7" borderId="8" xfId="0" applyFont="1" applyFill="1" applyBorder="1" applyAlignment="1">
      <alignment horizontal="left" wrapText="1" readingOrder="1"/>
    </xf>
    <xf numFmtId="0" fontId="17" fillId="0" borderId="11" xfId="0" applyFont="1" applyBorder="1" applyAlignment="1">
      <alignment wrapText="1"/>
    </xf>
    <xf numFmtId="4" fontId="16" fillId="8" borderId="8" xfId="0" applyNumberFormat="1" applyFont="1" applyFill="1" applyBorder="1" applyAlignment="1">
      <alignment horizontal="center" wrapText="1" readingOrder="1"/>
    </xf>
    <xf numFmtId="0" fontId="18" fillId="0" borderId="0" xfId="0" applyFont="1"/>
    <xf numFmtId="0" fontId="20" fillId="3" borderId="2" xfId="0" applyFont="1" applyFill="1" applyBorder="1" applyAlignment="1">
      <alignment horizontal="center" vertical="top" wrapText="1"/>
    </xf>
    <xf numFmtId="3" fontId="21" fillId="3" borderId="2" xfId="0" applyNumberFormat="1" applyFont="1" applyFill="1" applyBorder="1" applyAlignment="1">
      <alignment horizontal="center" vertical="top"/>
    </xf>
    <xf numFmtId="0" fontId="21" fillId="3" borderId="2" xfId="0" applyFont="1" applyFill="1" applyBorder="1" applyAlignment="1">
      <alignment horizontal="center" vertical="top" wrapText="1"/>
    </xf>
    <xf numFmtId="4" fontId="21" fillId="3" borderId="2" xfId="0" applyNumberFormat="1" applyFont="1" applyFill="1" applyBorder="1" applyAlignment="1">
      <alignment horizontal="center" vertical="top"/>
    </xf>
    <xf numFmtId="0" fontId="21" fillId="3" borderId="2" xfId="0" applyFont="1" applyFill="1" applyBorder="1" applyAlignment="1">
      <alignment horizontal="center" vertical="top"/>
    </xf>
    <xf numFmtId="15" fontId="21" fillId="3" borderId="2" xfId="0" applyNumberFormat="1" applyFont="1" applyFill="1" applyBorder="1" applyAlignment="1">
      <alignment horizontal="center" vertical="top"/>
    </xf>
    <xf numFmtId="0" fontId="20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3" fontId="21" fillId="0" borderId="2" xfId="0" applyNumberFormat="1" applyFont="1" applyBorder="1" applyAlignment="1">
      <alignment horizontal="center" vertical="top"/>
    </xf>
    <xf numFmtId="0" fontId="21" fillId="0" borderId="2" xfId="0" applyFont="1" applyBorder="1" applyAlignment="1">
      <alignment horizontal="center" vertical="top" wrapText="1"/>
    </xf>
    <xf numFmtId="4" fontId="21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15" fontId="21" fillId="0" borderId="2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3" fontId="6" fillId="4" borderId="2" xfId="0" applyNumberFormat="1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4" fontId="6" fillId="4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0" fillId="0" borderId="7" xfId="0" applyBorder="1"/>
    <xf numFmtId="43" fontId="11" fillId="4" borderId="7" xfId="1" applyFont="1" applyFill="1" applyBorder="1" applyAlignment="1">
      <alignment horizontal="center" vertical="top" wrapText="1"/>
    </xf>
    <xf numFmtId="43" fontId="0" fillId="0" borderId="7" xfId="1" applyFont="1" applyBorder="1"/>
    <xf numFmtId="0" fontId="0" fillId="0" borderId="13" xfId="0" applyBorder="1"/>
    <xf numFmtId="0" fontId="0" fillId="0" borderId="14" xfId="0" applyBorder="1"/>
    <xf numFmtId="43" fontId="11" fillId="4" borderId="14" xfId="1" applyFont="1" applyFill="1" applyBorder="1" applyAlignment="1">
      <alignment horizontal="center" vertical="top" wrapText="1"/>
    </xf>
    <xf numFmtId="43" fontId="0" fillId="0" borderId="14" xfId="1" applyFont="1" applyBorder="1"/>
    <xf numFmtId="43" fontId="21" fillId="3" borderId="7" xfId="1" applyFont="1" applyFill="1" applyBorder="1" applyAlignment="1">
      <alignment horizontal="center" vertical="top"/>
    </xf>
    <xf numFmtId="43" fontId="21" fillId="0" borderId="7" xfId="1" applyFont="1" applyBorder="1" applyAlignment="1">
      <alignment horizontal="center" vertical="top"/>
    </xf>
    <xf numFmtId="0" fontId="21" fillId="3" borderId="7" xfId="0" applyFont="1" applyFill="1" applyBorder="1" applyAlignment="1">
      <alignment horizontal="center" vertical="top"/>
    </xf>
    <xf numFmtId="0" fontId="21" fillId="0" borderId="7" xfId="0" applyFont="1" applyBorder="1" applyAlignment="1">
      <alignment horizontal="center" vertical="top"/>
    </xf>
    <xf numFmtId="43" fontId="0" fillId="9" borderId="7" xfId="1" applyFont="1" applyFill="1" applyBorder="1"/>
    <xf numFmtId="43" fontId="0" fillId="9" borderId="7" xfId="0" applyNumberFormat="1" applyFill="1" applyBorder="1"/>
    <xf numFmtId="0" fontId="22" fillId="0" borderId="0" xfId="2"/>
    <xf numFmtId="0" fontId="5" fillId="4" borderId="2" xfId="0" applyFont="1" applyFill="1" applyBorder="1" applyAlignment="1">
      <alignment vertical="top" wrapText="1"/>
    </xf>
    <xf numFmtId="0" fontId="23" fillId="10" borderId="7" xfId="3" applyFont="1" applyFill="1" applyBorder="1"/>
    <xf numFmtId="2" fontId="0" fillId="10" borderId="7" xfId="0" applyNumberFormat="1" applyFill="1" applyBorder="1"/>
    <xf numFmtId="2" fontId="0" fillId="0" borderId="0" xfId="0" applyNumberFormat="1"/>
    <xf numFmtId="2" fontId="0" fillId="11" borderId="0" xfId="0" applyNumberFormat="1" applyFill="1"/>
    <xf numFmtId="4" fontId="16" fillId="8" borderId="0" xfId="0" applyNumberFormat="1" applyFont="1" applyFill="1" applyAlignment="1">
      <alignment horizontal="center" wrapText="1" readingOrder="1"/>
    </xf>
    <xf numFmtId="0" fontId="16" fillId="8" borderId="10" xfId="0" applyFont="1" applyFill="1" applyBorder="1" applyAlignment="1">
      <alignment vertical="center" wrapText="1" readingOrder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right" vertical="center" wrapText="1"/>
    </xf>
    <xf numFmtId="2" fontId="26" fillId="0" borderId="19" xfId="0" applyNumberFormat="1" applyFont="1" applyBorder="1" applyAlignment="1">
      <alignment horizontal="right" vertical="center" wrapText="1"/>
    </xf>
    <xf numFmtId="0" fontId="16" fillId="7" borderId="9" xfId="0" applyFont="1" applyFill="1" applyBorder="1" applyAlignment="1">
      <alignment vertical="center" wrapText="1" readingOrder="1"/>
    </xf>
    <xf numFmtId="0" fontId="4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12" borderId="2" xfId="0" applyFont="1" applyFill="1" applyBorder="1" applyAlignment="1">
      <alignment horizontal="center" vertical="top" wrapText="1"/>
    </xf>
    <xf numFmtId="0" fontId="11" fillId="12" borderId="2" xfId="0" applyFont="1" applyFill="1" applyBorder="1" applyAlignment="1">
      <alignment horizontal="center" vertical="top"/>
    </xf>
    <xf numFmtId="0" fontId="9" fillId="12" borderId="2" xfId="0" applyFont="1" applyFill="1" applyBorder="1" applyAlignment="1">
      <alignment horizontal="center" vertical="top"/>
    </xf>
    <xf numFmtId="0" fontId="11" fillId="12" borderId="2" xfId="0" applyFont="1" applyFill="1" applyBorder="1" applyAlignment="1">
      <alignment horizontal="center" vertical="top" wrapText="1"/>
    </xf>
    <xf numFmtId="0" fontId="8" fillId="12" borderId="2" xfId="0" applyFont="1" applyFill="1" applyBorder="1" applyAlignment="1">
      <alignment horizontal="center" vertical="top"/>
    </xf>
    <xf numFmtId="0" fontId="4" fillId="13" borderId="2" xfId="0" applyFont="1" applyFill="1" applyBorder="1" applyAlignment="1">
      <alignment horizontal="center" vertical="top" wrapText="1"/>
    </xf>
    <xf numFmtId="0" fontId="5" fillId="13" borderId="2" xfId="0" applyFont="1" applyFill="1" applyBorder="1" applyAlignment="1">
      <alignment horizontal="center" vertical="top" wrapText="1"/>
    </xf>
    <xf numFmtId="3" fontId="5" fillId="13" borderId="2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3" fontId="11" fillId="12" borderId="2" xfId="0" applyNumberFormat="1" applyFont="1" applyFill="1" applyBorder="1" applyAlignment="1">
      <alignment horizontal="center" vertical="top"/>
    </xf>
    <xf numFmtId="4" fontId="5" fillId="13" borderId="2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5" borderId="0" xfId="0" applyFont="1" applyFill="1" applyAlignment="1">
      <alignment horizontal="center" vertical="top"/>
    </xf>
    <xf numFmtId="0" fontId="5" fillId="13" borderId="0" xfId="0" applyFont="1" applyFill="1" applyAlignment="1">
      <alignment horizontal="center" vertical="top" wrapText="1"/>
    </xf>
    <xf numFmtId="15" fontId="11" fillId="12" borderId="2" xfId="0" applyNumberFormat="1" applyFont="1" applyFill="1" applyBorder="1" applyAlignment="1">
      <alignment horizontal="center" vertical="top"/>
    </xf>
    <xf numFmtId="4" fontId="11" fillId="12" borderId="2" xfId="0" applyNumberFormat="1" applyFont="1" applyFill="1" applyBorder="1" applyAlignment="1">
      <alignment horizontal="center" vertical="top"/>
    </xf>
    <xf numFmtId="0" fontId="0" fillId="5" borderId="23" xfId="0" applyFill="1" applyBorder="1"/>
    <xf numFmtId="0" fontId="0" fillId="5" borderId="24" xfId="0" applyFill="1" applyBorder="1"/>
    <xf numFmtId="0" fontId="0" fillId="5" borderId="25" xfId="0" applyFill="1" applyBorder="1"/>
    <xf numFmtId="4" fontId="0" fillId="0" borderId="0" xfId="0" applyNumberFormat="1"/>
    <xf numFmtId="0" fontId="12" fillId="12" borderId="2" xfId="0" applyFont="1" applyFill="1" applyBorder="1" applyAlignment="1">
      <alignment horizontal="center" vertical="top"/>
    </xf>
    <xf numFmtId="0" fontId="5" fillId="13" borderId="2" xfId="0" applyFont="1" applyFill="1" applyBorder="1" applyAlignment="1">
      <alignment vertical="top" wrapText="1"/>
    </xf>
    <xf numFmtId="4" fontId="11" fillId="5" borderId="2" xfId="0" applyNumberFormat="1" applyFont="1" applyFill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center" vertical="center" wrapText="1" readingOrder="1"/>
    </xf>
    <xf numFmtId="0" fontId="16" fillId="8" borderId="0" xfId="0" applyFont="1" applyFill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7" fillId="0" borderId="0" xfId="0" applyFont="1"/>
  </cellXfs>
  <cellStyles count="4">
    <cellStyle name="Hyperlink" xfId="2" builtinId="8"/>
    <cellStyle name="จุลภาค" xfId="1" builtinId="3"/>
    <cellStyle name="ปกติ" xfId="0" builtinId="0"/>
    <cellStyle name="ปกติ 4" xfId="3" xr:uid="{00000000-0005-0000-0000-000003000000}"/>
  </cellStyles>
  <dxfs count="0"/>
  <tableStyles count="0" defaultTableStyle="TableStyleMedium2" defaultPivotStyle="PivotStyleLight16"/>
  <colors>
    <mruColors>
      <color rgb="FFCCECFF"/>
      <color rgb="FFFF0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รายงาน!$A$2</c:f>
              <c:strCache>
                <c:ptCount val="1"/>
                <c:pt idx="0">
                  <c:v>OPD 63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รายงาน!$B$1:$M$1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รายงาน!$B$2:$M$2</c:f>
              <c:numCache>
                <c:formatCode>#,##0</c:formatCode>
                <c:ptCount val="12"/>
                <c:pt idx="0">
                  <c:v>316703</c:v>
                </c:pt>
                <c:pt idx="1">
                  <c:v>339983</c:v>
                </c:pt>
                <c:pt idx="2">
                  <c:v>342408</c:v>
                </c:pt>
                <c:pt idx="3">
                  <c:v>363184</c:v>
                </c:pt>
                <c:pt idx="4">
                  <c:v>313691</c:v>
                </c:pt>
                <c:pt idx="5">
                  <c:v>325822</c:v>
                </c:pt>
                <c:pt idx="6">
                  <c:v>218881</c:v>
                </c:pt>
                <c:pt idx="7">
                  <c:v>217813</c:v>
                </c:pt>
                <c:pt idx="8">
                  <c:v>267575</c:v>
                </c:pt>
                <c:pt idx="9">
                  <c:v>252266</c:v>
                </c:pt>
                <c:pt idx="10">
                  <c:v>258778</c:v>
                </c:pt>
                <c:pt idx="11">
                  <c:v>261395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03-4BA2-A19F-245DFABFD668}"/>
            </c:ext>
          </c:extLst>
        </c:ser>
        <c:ser>
          <c:idx val="1"/>
          <c:order val="1"/>
          <c:tx>
            <c:strRef>
              <c:f>รายงาน!$A$3</c:f>
              <c:strCache>
                <c:ptCount val="1"/>
                <c:pt idx="0">
                  <c:v>OPD 64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รายงาน!$B$1:$M$1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รายงาน!$B$3:$M$3</c:f>
              <c:numCache>
                <c:formatCode>#,##0</c:formatCode>
                <c:ptCount val="12"/>
                <c:pt idx="0">
                  <c:v>286738</c:v>
                </c:pt>
                <c:pt idx="1">
                  <c:v>310987</c:v>
                </c:pt>
                <c:pt idx="2">
                  <c:v>370949</c:v>
                </c:pt>
                <c:pt idx="3">
                  <c:v>288181</c:v>
                </c:pt>
                <c:pt idx="4">
                  <c:v>267082</c:v>
                </c:pt>
                <c:pt idx="5">
                  <c:v>295844</c:v>
                </c:pt>
                <c:pt idx="6">
                  <c:v>205032</c:v>
                </c:pt>
                <c:pt idx="7">
                  <c:v>86992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03-4BA2-A19F-245DFABFD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498192"/>
        <c:axId val="556495696"/>
      </c:lineChart>
      <c:catAx>
        <c:axId val="55649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495696"/>
        <c:crosses val="autoZero"/>
        <c:auto val="1"/>
        <c:lblAlgn val="ctr"/>
        <c:lblOffset val="100"/>
        <c:noMultiLvlLbl val="0"/>
      </c:catAx>
      <c:valAx>
        <c:axId val="55649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49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รายงาน!$A$7</c:f>
              <c:strCache>
                <c:ptCount val="1"/>
                <c:pt idx="0">
                  <c:v>IPD 63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รายงาน!$B$6:$M$6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รายงาน!$B$7:$M$7</c:f>
              <c:numCache>
                <c:formatCode>#,##0</c:formatCode>
                <c:ptCount val="12"/>
                <c:pt idx="0">
                  <c:v>7032</c:v>
                </c:pt>
                <c:pt idx="1">
                  <c:v>6379</c:v>
                </c:pt>
                <c:pt idx="2">
                  <c:v>6153</c:v>
                </c:pt>
                <c:pt idx="3">
                  <c:v>6206</c:v>
                </c:pt>
                <c:pt idx="4">
                  <c:v>5575</c:v>
                </c:pt>
                <c:pt idx="5">
                  <c:v>5655</c:v>
                </c:pt>
                <c:pt idx="6">
                  <c:v>4227</c:v>
                </c:pt>
                <c:pt idx="7">
                  <c:v>4766</c:v>
                </c:pt>
                <c:pt idx="8">
                  <c:v>5154</c:v>
                </c:pt>
                <c:pt idx="9">
                  <c:v>5540</c:v>
                </c:pt>
                <c:pt idx="10">
                  <c:v>5951</c:v>
                </c:pt>
                <c:pt idx="11">
                  <c:v>6075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22-45F6-A695-DF58D06CACB0}"/>
            </c:ext>
          </c:extLst>
        </c:ser>
        <c:ser>
          <c:idx val="1"/>
          <c:order val="1"/>
          <c:tx>
            <c:strRef>
              <c:f>รายงาน!$A$8</c:f>
              <c:strCache>
                <c:ptCount val="1"/>
                <c:pt idx="0">
                  <c:v>IPD 64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รายงาน!$B$6:$M$6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รายงาน!$B$8:$M$8</c:f>
              <c:numCache>
                <c:formatCode>#,##0</c:formatCode>
                <c:ptCount val="12"/>
                <c:pt idx="0">
                  <c:v>6160</c:v>
                </c:pt>
                <c:pt idx="1">
                  <c:v>6329</c:v>
                </c:pt>
                <c:pt idx="2">
                  <c:v>6092</c:v>
                </c:pt>
                <c:pt idx="3">
                  <c:v>4983</c:v>
                </c:pt>
                <c:pt idx="4">
                  <c:v>4746</c:v>
                </c:pt>
                <c:pt idx="5">
                  <c:v>5407</c:v>
                </c:pt>
                <c:pt idx="6">
                  <c:v>1784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22-45F6-A695-DF58D06CA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402544"/>
        <c:axId val="561404624"/>
      </c:lineChart>
      <c:catAx>
        <c:axId val="56140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04624"/>
        <c:crosses val="autoZero"/>
        <c:auto val="1"/>
        <c:lblAlgn val="ctr"/>
        <c:lblOffset val="100"/>
        <c:noMultiLvlLbl val="0"/>
      </c:catAx>
      <c:valAx>
        <c:axId val="56140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0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CMI </a:t>
            </a:r>
            <a:r>
              <a:rPr lang="th-TH" sz="1400" b="0" i="0" u="none" strike="noStrike" baseline="0">
                <a:effectLst/>
              </a:rPr>
              <a:t>(</a:t>
            </a:r>
            <a:r>
              <a:rPr lang="en-US" sz="1400" b="0" i="0" u="none" strike="noStrike" baseline="0">
                <a:effectLst/>
              </a:rPr>
              <a:t>Case mixed Index</a:t>
            </a:r>
            <a:r>
              <a:rPr lang="th-TH" sz="1400" b="0" i="0" u="none" strike="noStrike" baseline="0">
                <a:effectLst/>
              </a:rPr>
              <a:t>)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839720156631807E-2"/>
          <c:y val="3.4677896963617671E-2"/>
          <c:w val="0.93379702822037081"/>
          <c:h val="0.70350495657204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ปี2562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Sheet2!$A$4:$A$19</c:f>
              <c:strCache>
                <c:ptCount val="16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  <c:pt idx="5">
                  <c:v>รพ.บางบาล</c:v>
                </c:pt>
                <c:pt idx="6">
                  <c:v>รพ.บางปะอิน</c:v>
                </c:pt>
                <c:pt idx="7">
                  <c:v>รพ.บางปะหัน</c:v>
                </c:pt>
                <c:pt idx="8">
                  <c:v>รพ.ผักไห่</c:v>
                </c:pt>
                <c:pt idx="9">
                  <c:v>รพ.ภาชี</c:v>
                </c:pt>
                <c:pt idx="10">
                  <c:v>รพ.ลาดบัวหลวง</c:v>
                </c:pt>
                <c:pt idx="11">
                  <c:v>รพ.วังน้อย</c:v>
                </c:pt>
                <c:pt idx="12">
                  <c:v>รพ.บางซ้าย</c:v>
                </c:pt>
                <c:pt idx="13">
                  <c:v>รพ.อุทัย</c:v>
                </c:pt>
                <c:pt idx="14">
                  <c:v>รพ.มหาราช</c:v>
                </c:pt>
                <c:pt idx="15">
                  <c:v>รพ.บ้านแพรก</c:v>
                </c:pt>
              </c:strCache>
            </c:strRef>
          </c:cat>
          <c:val>
            <c:numRef>
              <c:f>Sheet2!$B$4:$B$19</c:f>
              <c:numCache>
                <c:formatCode>General</c:formatCode>
                <c:ptCount val="16"/>
                <c:pt idx="0">
                  <c:v>1.7516</c:v>
                </c:pt>
                <c:pt idx="1">
                  <c:v>1.1966000000000001</c:v>
                </c:pt>
                <c:pt idx="2">
                  <c:v>0.67479999999999996</c:v>
                </c:pt>
                <c:pt idx="3">
                  <c:v>0.70420000000000005</c:v>
                </c:pt>
                <c:pt idx="4">
                  <c:v>0.60319999999999996</c:v>
                </c:pt>
                <c:pt idx="5">
                  <c:v>0.57630000000000003</c:v>
                </c:pt>
                <c:pt idx="6">
                  <c:v>0.67710000000000004</c:v>
                </c:pt>
                <c:pt idx="7">
                  <c:v>0.63229999999999997</c:v>
                </c:pt>
                <c:pt idx="8">
                  <c:v>0.66390000000000005</c:v>
                </c:pt>
                <c:pt idx="9">
                  <c:v>0.7853</c:v>
                </c:pt>
                <c:pt idx="10">
                  <c:v>0.5746</c:v>
                </c:pt>
                <c:pt idx="11">
                  <c:v>0.57320000000000004</c:v>
                </c:pt>
                <c:pt idx="12">
                  <c:v>0.61939999999999995</c:v>
                </c:pt>
                <c:pt idx="13">
                  <c:v>0.70520000000000005</c:v>
                </c:pt>
                <c:pt idx="14">
                  <c:v>0.72340000000000004</c:v>
                </c:pt>
                <c:pt idx="15">
                  <c:v>0.70420000000000005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1-41CE-AEEF-1DEDC2FB6354}"/>
            </c:ext>
          </c:extLst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ปี2563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Sheet2!$A$4:$A$19</c:f>
              <c:strCache>
                <c:ptCount val="16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  <c:pt idx="5">
                  <c:v>รพ.บางบาล</c:v>
                </c:pt>
                <c:pt idx="6">
                  <c:v>รพ.บางปะอิน</c:v>
                </c:pt>
                <c:pt idx="7">
                  <c:v>รพ.บางปะหัน</c:v>
                </c:pt>
                <c:pt idx="8">
                  <c:v>รพ.ผักไห่</c:v>
                </c:pt>
                <c:pt idx="9">
                  <c:v>รพ.ภาชี</c:v>
                </c:pt>
                <c:pt idx="10">
                  <c:v>รพ.ลาดบัวหลวง</c:v>
                </c:pt>
                <c:pt idx="11">
                  <c:v>รพ.วังน้อย</c:v>
                </c:pt>
                <c:pt idx="12">
                  <c:v>รพ.บางซ้าย</c:v>
                </c:pt>
                <c:pt idx="13">
                  <c:v>รพ.อุทัย</c:v>
                </c:pt>
                <c:pt idx="14">
                  <c:v>รพ.มหาราช</c:v>
                </c:pt>
                <c:pt idx="15">
                  <c:v>รพ.บ้านแพรก</c:v>
                </c:pt>
              </c:strCache>
            </c:strRef>
          </c:cat>
          <c:val>
            <c:numRef>
              <c:f>Sheet2!$C$4:$C$19</c:f>
              <c:numCache>
                <c:formatCode>General</c:formatCode>
                <c:ptCount val="16"/>
                <c:pt idx="0">
                  <c:v>1.7524999999999999</c:v>
                </c:pt>
                <c:pt idx="1">
                  <c:v>1.272</c:v>
                </c:pt>
                <c:pt idx="2">
                  <c:v>0.71540000000000004</c:v>
                </c:pt>
                <c:pt idx="3">
                  <c:v>0.68610000000000004</c:v>
                </c:pt>
                <c:pt idx="4">
                  <c:v>0.67249999999999999</c:v>
                </c:pt>
                <c:pt idx="5">
                  <c:v>0.59279999999999999</c:v>
                </c:pt>
                <c:pt idx="6">
                  <c:v>0.76160000000000005</c:v>
                </c:pt>
                <c:pt idx="7">
                  <c:v>0.60960000000000003</c:v>
                </c:pt>
                <c:pt idx="8">
                  <c:v>0.72050000000000003</c:v>
                </c:pt>
                <c:pt idx="9">
                  <c:v>0.75519999999999998</c:v>
                </c:pt>
                <c:pt idx="10">
                  <c:v>0.66220000000000001</c:v>
                </c:pt>
                <c:pt idx="11">
                  <c:v>0.60029999999999994</c:v>
                </c:pt>
                <c:pt idx="12">
                  <c:v>0.63339999999999996</c:v>
                </c:pt>
                <c:pt idx="13">
                  <c:v>0.7137</c:v>
                </c:pt>
                <c:pt idx="14">
                  <c:v>0.69259999999999999</c:v>
                </c:pt>
                <c:pt idx="15">
                  <c:v>0.72919999999999996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1-41CE-AEEF-1DEDC2FB6354}"/>
            </c:ext>
          </c:extLst>
        </c:ser>
        <c:ser>
          <c:idx val="2"/>
          <c:order val="2"/>
          <c:tx>
            <c:strRef>
              <c:f>Sheet2!$D$3</c:f>
              <c:strCache>
                <c:ptCount val="1"/>
                <c:pt idx="0">
                  <c:v>ปี2564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Sheet2!$A$4:$A$19</c:f>
              <c:strCache>
                <c:ptCount val="16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  <c:pt idx="5">
                  <c:v>รพ.บางบาล</c:v>
                </c:pt>
                <c:pt idx="6">
                  <c:v>รพ.บางปะอิน</c:v>
                </c:pt>
                <c:pt idx="7">
                  <c:v>รพ.บางปะหัน</c:v>
                </c:pt>
                <c:pt idx="8">
                  <c:v>รพ.ผักไห่</c:v>
                </c:pt>
                <c:pt idx="9">
                  <c:v>รพ.ภาชี</c:v>
                </c:pt>
                <c:pt idx="10">
                  <c:v>รพ.ลาดบัวหลวง</c:v>
                </c:pt>
                <c:pt idx="11">
                  <c:v>รพ.วังน้อย</c:v>
                </c:pt>
                <c:pt idx="12">
                  <c:v>รพ.บางซ้าย</c:v>
                </c:pt>
                <c:pt idx="13">
                  <c:v>รพ.อุทัย</c:v>
                </c:pt>
                <c:pt idx="14">
                  <c:v>รพ.มหาราช</c:v>
                </c:pt>
                <c:pt idx="15">
                  <c:v>รพ.บ้านแพรก</c:v>
                </c:pt>
              </c:strCache>
            </c:strRef>
          </c:cat>
          <c:val>
            <c:numRef>
              <c:f>Sheet2!$D$4:$D$19</c:f>
              <c:numCache>
                <c:formatCode>General</c:formatCode>
                <c:ptCount val="16"/>
                <c:pt idx="0">
                  <c:v>1.5879000000000001</c:v>
                </c:pt>
                <c:pt idx="1">
                  <c:v>1.1148</c:v>
                </c:pt>
                <c:pt idx="2">
                  <c:v>0.79830000000000001</c:v>
                </c:pt>
                <c:pt idx="3">
                  <c:v>0.65639999999999998</c:v>
                </c:pt>
                <c:pt idx="4">
                  <c:v>0.70679999999999998</c:v>
                </c:pt>
                <c:pt idx="5">
                  <c:v>0.63400000000000001</c:v>
                </c:pt>
                <c:pt idx="6">
                  <c:v>0.79120000000000001</c:v>
                </c:pt>
                <c:pt idx="7">
                  <c:v>0.66359999999999997</c:v>
                </c:pt>
                <c:pt idx="8">
                  <c:v>0.74629999999999996</c:v>
                </c:pt>
                <c:pt idx="9">
                  <c:v>0.71730000000000005</c:v>
                </c:pt>
                <c:pt idx="10">
                  <c:v>0.75</c:v>
                </c:pt>
                <c:pt idx="11">
                  <c:v>0.625</c:v>
                </c:pt>
                <c:pt idx="12">
                  <c:v>0.67849999999999999</c:v>
                </c:pt>
                <c:pt idx="13">
                  <c:v>0.63319999999999999</c:v>
                </c:pt>
                <c:pt idx="14">
                  <c:v>0.67549999999999999</c:v>
                </c:pt>
                <c:pt idx="15">
                  <c:v>0.79469999999999996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81-41CE-AEEF-1DEDC2FB6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1242399"/>
        <c:axId val="1251243647"/>
      </c:barChart>
      <c:catAx>
        <c:axId val="1251242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1243647"/>
        <c:crosses val="autoZero"/>
        <c:auto val="1"/>
        <c:lblAlgn val="ctr"/>
        <c:lblOffset val="100"/>
        <c:noMultiLvlLbl val="0"/>
      </c:catAx>
      <c:valAx>
        <c:axId val="1251243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1242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อัตราครองเตียง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Sheet2!$G$3</c:f>
              <c:strCache>
                <c:ptCount val="1"/>
                <c:pt idx="0">
                  <c:v>ปี2562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Sheet2!$F$4:$F$19</c:f>
              <c:strCache>
                <c:ptCount val="16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  <c:pt idx="5">
                  <c:v>รพ.บางบาล</c:v>
                </c:pt>
                <c:pt idx="6">
                  <c:v>รพ.บางปะอิน</c:v>
                </c:pt>
                <c:pt idx="7">
                  <c:v>รพ.บางปะหัน</c:v>
                </c:pt>
                <c:pt idx="8">
                  <c:v>รพ.ผักไห่</c:v>
                </c:pt>
                <c:pt idx="9">
                  <c:v>รพ.ภาชี</c:v>
                </c:pt>
                <c:pt idx="10">
                  <c:v>รพ.ลาดบัวหลวง</c:v>
                </c:pt>
                <c:pt idx="11">
                  <c:v>รพ.วังน้อย</c:v>
                </c:pt>
                <c:pt idx="12">
                  <c:v>รพ.บางซ้าย</c:v>
                </c:pt>
                <c:pt idx="13">
                  <c:v>รพ.อุทัย</c:v>
                </c:pt>
                <c:pt idx="14">
                  <c:v>รพ.มหาราช</c:v>
                </c:pt>
                <c:pt idx="15">
                  <c:v>รพ.บ้านแพรก</c:v>
                </c:pt>
              </c:strCache>
            </c:strRef>
          </c:cat>
          <c:val>
            <c:numRef>
              <c:f>Sheet2!$G$4:$G$19</c:f>
              <c:numCache>
                <c:formatCode>General</c:formatCode>
                <c:ptCount val="16"/>
                <c:pt idx="0">
                  <c:v>94.78</c:v>
                </c:pt>
                <c:pt idx="1">
                  <c:v>89.26</c:v>
                </c:pt>
                <c:pt idx="2">
                  <c:v>79.099999999999994</c:v>
                </c:pt>
                <c:pt idx="3">
                  <c:v>49.21</c:v>
                </c:pt>
                <c:pt idx="4">
                  <c:v>70.989999999999995</c:v>
                </c:pt>
                <c:pt idx="5">
                  <c:v>37.14</c:v>
                </c:pt>
                <c:pt idx="6">
                  <c:v>96.92</c:v>
                </c:pt>
                <c:pt idx="7">
                  <c:v>81.22</c:v>
                </c:pt>
                <c:pt idx="8">
                  <c:v>59.06</c:v>
                </c:pt>
                <c:pt idx="9">
                  <c:v>86.07</c:v>
                </c:pt>
                <c:pt idx="10">
                  <c:v>50.6</c:v>
                </c:pt>
                <c:pt idx="11">
                  <c:v>51.71</c:v>
                </c:pt>
                <c:pt idx="12">
                  <c:v>54.63</c:v>
                </c:pt>
                <c:pt idx="13">
                  <c:v>54.43</c:v>
                </c:pt>
                <c:pt idx="14">
                  <c:v>93.86</c:v>
                </c:pt>
                <c:pt idx="15">
                  <c:v>102.08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B6-4929-AA05-7CBA7C836C57}"/>
            </c:ext>
          </c:extLst>
        </c:ser>
        <c:ser>
          <c:idx val="1"/>
          <c:order val="1"/>
          <c:tx>
            <c:strRef>
              <c:f>Sheet2!$H$3</c:f>
              <c:strCache>
                <c:ptCount val="1"/>
                <c:pt idx="0">
                  <c:v>ปี2563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Sheet2!$F$4:$F$19</c:f>
              <c:strCache>
                <c:ptCount val="16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  <c:pt idx="5">
                  <c:v>รพ.บางบาล</c:v>
                </c:pt>
                <c:pt idx="6">
                  <c:v>รพ.บางปะอิน</c:v>
                </c:pt>
                <c:pt idx="7">
                  <c:v>รพ.บางปะหัน</c:v>
                </c:pt>
                <c:pt idx="8">
                  <c:v>รพ.ผักไห่</c:v>
                </c:pt>
                <c:pt idx="9">
                  <c:v>รพ.ภาชี</c:v>
                </c:pt>
                <c:pt idx="10">
                  <c:v>รพ.ลาดบัวหลวง</c:v>
                </c:pt>
                <c:pt idx="11">
                  <c:v>รพ.วังน้อย</c:v>
                </c:pt>
                <c:pt idx="12">
                  <c:v>รพ.บางซ้าย</c:v>
                </c:pt>
                <c:pt idx="13">
                  <c:v>รพ.อุทัย</c:v>
                </c:pt>
                <c:pt idx="14">
                  <c:v>รพ.มหาราช</c:v>
                </c:pt>
                <c:pt idx="15">
                  <c:v>รพ.บ้านแพรก</c:v>
                </c:pt>
              </c:strCache>
            </c:strRef>
          </c:cat>
          <c:val>
            <c:numRef>
              <c:f>Sheet2!$H$4:$H$19</c:f>
              <c:numCache>
                <c:formatCode>General</c:formatCode>
                <c:ptCount val="16"/>
                <c:pt idx="0">
                  <c:v>86.16</c:v>
                </c:pt>
                <c:pt idx="1">
                  <c:v>74.75</c:v>
                </c:pt>
                <c:pt idx="2">
                  <c:v>81.180000000000007</c:v>
                </c:pt>
                <c:pt idx="3">
                  <c:v>55.73</c:v>
                </c:pt>
                <c:pt idx="4">
                  <c:v>45.12</c:v>
                </c:pt>
                <c:pt idx="5">
                  <c:v>30.79</c:v>
                </c:pt>
                <c:pt idx="6">
                  <c:v>80.44</c:v>
                </c:pt>
                <c:pt idx="7">
                  <c:v>53.4</c:v>
                </c:pt>
                <c:pt idx="8">
                  <c:v>62.69</c:v>
                </c:pt>
                <c:pt idx="9">
                  <c:v>57.14</c:v>
                </c:pt>
                <c:pt idx="10">
                  <c:v>37.49</c:v>
                </c:pt>
                <c:pt idx="11">
                  <c:v>44.79</c:v>
                </c:pt>
                <c:pt idx="12">
                  <c:v>35.15</c:v>
                </c:pt>
                <c:pt idx="13">
                  <c:v>61.01</c:v>
                </c:pt>
                <c:pt idx="14">
                  <c:v>43.85</c:v>
                </c:pt>
                <c:pt idx="15">
                  <c:v>35.1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B6-4929-AA05-7CBA7C836C57}"/>
            </c:ext>
          </c:extLst>
        </c:ser>
        <c:ser>
          <c:idx val="2"/>
          <c:order val="2"/>
          <c:tx>
            <c:strRef>
              <c:f>Sheet2!$I$3</c:f>
              <c:strCache>
                <c:ptCount val="1"/>
                <c:pt idx="0">
                  <c:v>ปี2564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Sheet2!$F$4:$F$19</c:f>
              <c:strCache>
                <c:ptCount val="16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  <c:pt idx="5">
                  <c:v>รพ.บางบาล</c:v>
                </c:pt>
                <c:pt idx="6">
                  <c:v>รพ.บางปะอิน</c:v>
                </c:pt>
                <c:pt idx="7">
                  <c:v>รพ.บางปะหัน</c:v>
                </c:pt>
                <c:pt idx="8">
                  <c:v>รพ.ผักไห่</c:v>
                </c:pt>
                <c:pt idx="9">
                  <c:v>รพ.ภาชี</c:v>
                </c:pt>
                <c:pt idx="10">
                  <c:v>รพ.ลาดบัวหลวง</c:v>
                </c:pt>
                <c:pt idx="11">
                  <c:v>รพ.วังน้อย</c:v>
                </c:pt>
                <c:pt idx="12">
                  <c:v>รพ.บางซ้าย</c:v>
                </c:pt>
                <c:pt idx="13">
                  <c:v>รพ.อุทัย</c:v>
                </c:pt>
                <c:pt idx="14">
                  <c:v>รพ.มหาราช</c:v>
                </c:pt>
                <c:pt idx="15">
                  <c:v>รพ.บ้านแพรก</c:v>
                </c:pt>
              </c:strCache>
            </c:strRef>
          </c:cat>
          <c:val>
            <c:numRef>
              <c:f>Sheet2!$I$4:$I$19</c:f>
              <c:numCache>
                <c:formatCode>General</c:formatCode>
                <c:ptCount val="16"/>
                <c:pt idx="0">
                  <c:v>132.43</c:v>
                </c:pt>
                <c:pt idx="1">
                  <c:v>114.94</c:v>
                </c:pt>
                <c:pt idx="2">
                  <c:v>275.3</c:v>
                </c:pt>
                <c:pt idx="3">
                  <c:v>196.89</c:v>
                </c:pt>
                <c:pt idx="4">
                  <c:v>196.46</c:v>
                </c:pt>
                <c:pt idx="5">
                  <c:v>154.75</c:v>
                </c:pt>
                <c:pt idx="6">
                  <c:v>255.81</c:v>
                </c:pt>
                <c:pt idx="7">
                  <c:v>238.31</c:v>
                </c:pt>
                <c:pt idx="8">
                  <c:v>235.98</c:v>
                </c:pt>
                <c:pt idx="9">
                  <c:v>150.58000000000001</c:v>
                </c:pt>
                <c:pt idx="10">
                  <c:v>205.11</c:v>
                </c:pt>
                <c:pt idx="11">
                  <c:v>231.33</c:v>
                </c:pt>
                <c:pt idx="12">
                  <c:v>220.14</c:v>
                </c:pt>
                <c:pt idx="13">
                  <c:v>417.47</c:v>
                </c:pt>
                <c:pt idx="14">
                  <c:v>160.22999999999999</c:v>
                </c:pt>
                <c:pt idx="15">
                  <c:v>72.89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B6-4929-AA05-7CBA7C836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5055471"/>
        <c:axId val="1315060463"/>
      </c:barChart>
      <c:catAx>
        <c:axId val="1315055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060463"/>
        <c:crosses val="autoZero"/>
        <c:auto val="1"/>
        <c:lblAlgn val="ctr"/>
        <c:lblOffset val="100"/>
        <c:noMultiLvlLbl val="0"/>
      </c:catAx>
      <c:valAx>
        <c:axId val="1315060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055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อัตราการใช้เตียง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Sheet2!$L$3</c:f>
              <c:strCache>
                <c:ptCount val="1"/>
                <c:pt idx="0">
                  <c:v>ปี2562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Sheet2!$K$4:$K$19</c:f>
              <c:strCache>
                <c:ptCount val="16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  <c:pt idx="5">
                  <c:v>รพ.บางบาล</c:v>
                </c:pt>
                <c:pt idx="6">
                  <c:v>รพ.บางปะอิน</c:v>
                </c:pt>
                <c:pt idx="7">
                  <c:v>รพ.บางปะหัน</c:v>
                </c:pt>
                <c:pt idx="8">
                  <c:v>รพ.ผักไห่</c:v>
                </c:pt>
                <c:pt idx="9">
                  <c:v>รพ.ภาชี</c:v>
                </c:pt>
                <c:pt idx="10">
                  <c:v>รพ.ลาดบัวหลวง</c:v>
                </c:pt>
                <c:pt idx="11">
                  <c:v>รพ.วังน้อย</c:v>
                </c:pt>
                <c:pt idx="12">
                  <c:v>รพ.บางซ้าย</c:v>
                </c:pt>
                <c:pt idx="13">
                  <c:v>รพ.อุทัย</c:v>
                </c:pt>
                <c:pt idx="14">
                  <c:v>รพ.มหาราช</c:v>
                </c:pt>
                <c:pt idx="15">
                  <c:v>รพ.บ้านแพรก</c:v>
                </c:pt>
              </c:strCache>
            </c:strRef>
          </c:cat>
          <c:val>
            <c:numRef>
              <c:f>Sheet2!$L$4:$L$19</c:f>
              <c:numCache>
                <c:formatCode>0.00</c:formatCode>
                <c:ptCount val="16"/>
                <c:pt idx="0">
                  <c:v>62.195999999999998</c:v>
                </c:pt>
                <c:pt idx="1">
                  <c:v>65.075999999999993</c:v>
                </c:pt>
                <c:pt idx="2">
                  <c:v>91.13</c:v>
                </c:pt>
                <c:pt idx="3">
                  <c:v>51.23</c:v>
                </c:pt>
                <c:pt idx="4">
                  <c:v>80.83</c:v>
                </c:pt>
                <c:pt idx="5">
                  <c:v>45.1</c:v>
                </c:pt>
                <c:pt idx="6">
                  <c:v>100.37</c:v>
                </c:pt>
                <c:pt idx="7">
                  <c:v>90.53</c:v>
                </c:pt>
                <c:pt idx="8">
                  <c:v>62.64</c:v>
                </c:pt>
                <c:pt idx="9">
                  <c:v>78.23</c:v>
                </c:pt>
                <c:pt idx="10">
                  <c:v>63.03</c:v>
                </c:pt>
                <c:pt idx="11">
                  <c:v>62.5</c:v>
                </c:pt>
                <c:pt idx="12">
                  <c:v>67</c:v>
                </c:pt>
                <c:pt idx="13">
                  <c:v>67.48</c:v>
                </c:pt>
                <c:pt idx="14">
                  <c:v>90.4</c:v>
                </c:pt>
                <c:pt idx="15">
                  <c:v>82.7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E-4295-9AEC-FDFE7DDFD024}"/>
            </c:ext>
          </c:extLst>
        </c:ser>
        <c:ser>
          <c:idx val="1"/>
          <c:order val="1"/>
          <c:tx>
            <c:strRef>
              <c:f>Sheet2!$M$3</c:f>
              <c:strCache>
                <c:ptCount val="1"/>
                <c:pt idx="0">
                  <c:v>ปี2563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Sheet2!$K$4:$K$19</c:f>
              <c:strCache>
                <c:ptCount val="16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  <c:pt idx="5">
                  <c:v>รพ.บางบาล</c:v>
                </c:pt>
                <c:pt idx="6">
                  <c:v>รพ.บางปะอิน</c:v>
                </c:pt>
                <c:pt idx="7">
                  <c:v>รพ.บางปะหัน</c:v>
                </c:pt>
                <c:pt idx="8">
                  <c:v>รพ.ผักไห่</c:v>
                </c:pt>
                <c:pt idx="9">
                  <c:v>รพ.ภาชี</c:v>
                </c:pt>
                <c:pt idx="10">
                  <c:v>รพ.ลาดบัวหลวง</c:v>
                </c:pt>
                <c:pt idx="11">
                  <c:v>รพ.วังน้อย</c:v>
                </c:pt>
                <c:pt idx="12">
                  <c:v>รพ.บางซ้าย</c:v>
                </c:pt>
                <c:pt idx="13">
                  <c:v>รพ.อุทัย</c:v>
                </c:pt>
                <c:pt idx="14">
                  <c:v>รพ.มหาราช</c:v>
                </c:pt>
                <c:pt idx="15">
                  <c:v>รพ.บ้านแพรก</c:v>
                </c:pt>
              </c:strCache>
            </c:strRef>
          </c:cat>
          <c:val>
            <c:numRef>
              <c:f>Sheet2!$M$4:$M$19</c:f>
              <c:numCache>
                <c:formatCode>0.00</c:formatCode>
                <c:ptCount val="16"/>
                <c:pt idx="0">
                  <c:v>55.18</c:v>
                </c:pt>
                <c:pt idx="1">
                  <c:v>55.88</c:v>
                </c:pt>
                <c:pt idx="2">
                  <c:v>83.97</c:v>
                </c:pt>
                <c:pt idx="3">
                  <c:v>55.06</c:v>
                </c:pt>
                <c:pt idx="4">
                  <c:v>54.57</c:v>
                </c:pt>
                <c:pt idx="5">
                  <c:v>40.729999999999997</c:v>
                </c:pt>
                <c:pt idx="6">
                  <c:v>76.260000000000005</c:v>
                </c:pt>
                <c:pt idx="7">
                  <c:v>66.03</c:v>
                </c:pt>
                <c:pt idx="8">
                  <c:v>59.06</c:v>
                </c:pt>
                <c:pt idx="9">
                  <c:v>51.35</c:v>
                </c:pt>
                <c:pt idx="10">
                  <c:v>28.78</c:v>
                </c:pt>
                <c:pt idx="11">
                  <c:v>52.27</c:v>
                </c:pt>
                <c:pt idx="12">
                  <c:v>53.9</c:v>
                </c:pt>
                <c:pt idx="13">
                  <c:v>69.97</c:v>
                </c:pt>
                <c:pt idx="14">
                  <c:v>38.54</c:v>
                </c:pt>
                <c:pt idx="15">
                  <c:v>28.58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E-4295-9AEC-FDFE7DDFD024}"/>
            </c:ext>
          </c:extLst>
        </c:ser>
        <c:ser>
          <c:idx val="2"/>
          <c:order val="2"/>
          <c:tx>
            <c:strRef>
              <c:f>Sheet2!$N$3</c:f>
              <c:strCache>
                <c:ptCount val="1"/>
                <c:pt idx="0">
                  <c:v>ปี2564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Sheet2!$K$4:$K$19</c:f>
              <c:strCache>
                <c:ptCount val="16"/>
                <c:pt idx="0">
                  <c:v>รพ.พระนครศรีอยุธยา</c:v>
                </c:pt>
                <c:pt idx="1">
                  <c:v>รพ.เสนา</c:v>
                </c:pt>
                <c:pt idx="2">
                  <c:v>รพ.ท่าเรือ</c:v>
                </c:pt>
                <c:pt idx="3">
                  <c:v>รพ.สมเด็จพระสังฆราชเจ้าฯ</c:v>
                </c:pt>
                <c:pt idx="4">
                  <c:v>รพ.บางไทร</c:v>
                </c:pt>
                <c:pt idx="5">
                  <c:v>รพ.บางบาล</c:v>
                </c:pt>
                <c:pt idx="6">
                  <c:v>รพ.บางปะอิน</c:v>
                </c:pt>
                <c:pt idx="7">
                  <c:v>รพ.บางปะหัน</c:v>
                </c:pt>
                <c:pt idx="8">
                  <c:v>รพ.ผักไห่</c:v>
                </c:pt>
                <c:pt idx="9">
                  <c:v>รพ.ภาชี</c:v>
                </c:pt>
                <c:pt idx="10">
                  <c:v>รพ.ลาดบัวหลวง</c:v>
                </c:pt>
                <c:pt idx="11">
                  <c:v>รพ.วังน้อย</c:v>
                </c:pt>
                <c:pt idx="12">
                  <c:v>รพ.บางซ้าย</c:v>
                </c:pt>
                <c:pt idx="13">
                  <c:v>รพ.อุทัย</c:v>
                </c:pt>
                <c:pt idx="14">
                  <c:v>รพ.มหาราช</c:v>
                </c:pt>
                <c:pt idx="15">
                  <c:v>รพ.บ้านแพรก</c:v>
                </c:pt>
              </c:strCache>
            </c:strRef>
          </c:cat>
          <c:val>
            <c:numRef>
              <c:f>Sheet2!$N$4:$N$19</c:f>
              <c:numCache>
                <c:formatCode>0.00</c:formatCode>
                <c:ptCount val="16"/>
                <c:pt idx="0">
                  <c:v>63.29</c:v>
                </c:pt>
                <c:pt idx="1">
                  <c:v>67.14</c:v>
                </c:pt>
                <c:pt idx="2">
                  <c:v>124.63</c:v>
                </c:pt>
                <c:pt idx="3">
                  <c:v>142.58000000000001</c:v>
                </c:pt>
                <c:pt idx="4">
                  <c:v>105.7</c:v>
                </c:pt>
                <c:pt idx="5">
                  <c:v>77.42</c:v>
                </c:pt>
                <c:pt idx="6">
                  <c:v>136.08000000000001</c:v>
                </c:pt>
                <c:pt idx="7">
                  <c:v>96.69</c:v>
                </c:pt>
                <c:pt idx="8">
                  <c:v>103.29</c:v>
                </c:pt>
                <c:pt idx="9">
                  <c:v>75.040000000000006</c:v>
                </c:pt>
                <c:pt idx="10">
                  <c:v>85.18</c:v>
                </c:pt>
                <c:pt idx="11">
                  <c:v>131.75</c:v>
                </c:pt>
                <c:pt idx="12">
                  <c:v>93.1</c:v>
                </c:pt>
                <c:pt idx="13">
                  <c:v>213.97</c:v>
                </c:pt>
                <c:pt idx="14">
                  <c:v>77.540000000000006</c:v>
                </c:pt>
                <c:pt idx="15">
                  <c:v>32.54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2E-4295-9AEC-FDFE7DDFD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8842431"/>
        <c:axId val="1248843679"/>
      </c:barChart>
      <c:catAx>
        <c:axId val="1248842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843679"/>
        <c:crosses val="autoZero"/>
        <c:auto val="1"/>
        <c:lblAlgn val="ctr"/>
        <c:lblOffset val="100"/>
        <c:noMultiLvlLbl val="0"/>
      </c:catAx>
      <c:valAx>
        <c:axId val="1248843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8842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11</xdr:row>
      <xdr:rowOff>76200</xdr:rowOff>
    </xdr:from>
    <xdr:to>
      <xdr:col>14</xdr:col>
      <xdr:colOff>581025</xdr:colOff>
      <xdr:row>26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371475</xdr:colOff>
      <xdr:row>14</xdr:row>
      <xdr:rowOff>152400</xdr:rowOff>
    </xdr:from>
    <xdr:to>
      <xdr:col>7</xdr:col>
      <xdr:colOff>142875</xdr:colOff>
      <xdr:row>30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163287</xdr:colOff>
      <xdr:row>1</xdr:row>
      <xdr:rowOff>258535</xdr:rowOff>
    </xdr:from>
    <xdr:to>
      <xdr:col>16</xdr:col>
      <xdr:colOff>2666999</xdr:colOff>
      <xdr:row>22</xdr:row>
      <xdr:rowOff>163285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326570</xdr:colOff>
      <xdr:row>10</xdr:row>
      <xdr:rowOff>193222</xdr:rowOff>
    </xdr:from>
    <xdr:to>
      <xdr:col>15</xdr:col>
      <xdr:colOff>2109106</xdr:colOff>
      <xdr:row>19</xdr:row>
      <xdr:rowOff>242207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176892</xdr:colOff>
      <xdr:row>10</xdr:row>
      <xdr:rowOff>274865</xdr:rowOff>
    </xdr:from>
    <xdr:to>
      <xdr:col>11</xdr:col>
      <xdr:colOff>13607</xdr:colOff>
      <xdr:row>20</xdr:row>
      <xdr:rowOff>24493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mi.healtharea.net/%20&#3603;%2015%20&#3585;&#3633;&#3609;&#3618;&#3634;&#3618;&#3609;%20256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mi.healtharea.net/%20&#3603;%2015%20&#3585;&#3633;&#3609;&#3618;&#3634;&#3618;&#3609;%202566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cmi.healtharea.net/%20&#3603;%2015%20&#3585;&#3633;&#3609;&#3618;&#3634;&#3618;&#3609;%202566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cmi.healtharea.net/%20&#3603;%2015%20&#3585;&#3633;&#3609;&#3618;&#3634;&#3618;&#3609;%202566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cmi.healtharea.net/%20&#3603;%2015%20&#3585;&#3633;&#3609;&#3618;&#3634;&#3618;&#3609;%202566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cmi.healtharea.net/%20&#3603;%2015%20&#3585;&#3633;&#3609;&#3618;&#3634;&#3618;&#3609;%202566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1BDB5-7814-4AE1-8568-F52FA8F2B5DE}">
  <sheetPr>
    <tabColor rgb="FF92D050"/>
  </sheetPr>
  <dimension ref="A1:AH294"/>
  <sheetViews>
    <sheetView zoomScale="70" zoomScaleNormal="70" workbookViewId="0">
      <selection activeCell="A276" sqref="A276:O288"/>
    </sheetView>
  </sheetViews>
  <sheetFormatPr defaultRowHeight="15"/>
  <cols>
    <col min="1" max="1" width="34.5703125" bestFit="1" customWidth="1"/>
    <col min="7" max="7" width="11.5703125" customWidth="1"/>
    <col min="8" max="8" width="11.7109375" customWidth="1"/>
    <col min="13" max="13" width="9.85546875" bestFit="1" customWidth="1"/>
    <col min="14" max="14" width="9.85546875" customWidth="1"/>
    <col min="15" max="15" width="12.7109375" customWidth="1"/>
    <col min="17" max="17" width="9.7109375" bestFit="1" customWidth="1"/>
  </cols>
  <sheetData>
    <row r="1" spans="1:34" ht="18">
      <c r="A1" s="1" t="s">
        <v>0</v>
      </c>
      <c r="J1" s="82" t="s">
        <v>126</v>
      </c>
    </row>
    <row r="2" spans="1:34" ht="15.75" thickBot="1">
      <c r="A2" s="2" t="s">
        <v>144</v>
      </c>
    </row>
    <row r="3" spans="1:34" ht="15.75" thickBot="1">
      <c r="A3" s="99" t="s">
        <v>1</v>
      </c>
      <c r="B3" s="99" t="s">
        <v>2</v>
      </c>
      <c r="C3" s="100" t="s">
        <v>104</v>
      </c>
      <c r="D3" s="100" t="s">
        <v>3</v>
      </c>
      <c r="E3" s="99" t="s">
        <v>2</v>
      </c>
      <c r="F3" s="99" t="s">
        <v>4</v>
      </c>
      <c r="G3" s="99" t="s">
        <v>5</v>
      </c>
      <c r="H3" s="100" t="s">
        <v>6</v>
      </c>
      <c r="I3" s="100"/>
      <c r="J3" s="100"/>
      <c r="K3" s="129" t="s">
        <v>7</v>
      </c>
      <c r="L3" s="130"/>
      <c r="M3" s="129" t="s">
        <v>8</v>
      </c>
      <c r="N3" s="130"/>
      <c r="O3" s="100" t="s">
        <v>9</v>
      </c>
      <c r="P3" s="84" t="s">
        <v>99</v>
      </c>
      <c r="T3" s="119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1"/>
    </row>
    <row r="4" spans="1:34" ht="16.5" thickTop="1" thickBot="1">
      <c r="A4" s="101" t="s">
        <v>10</v>
      </c>
      <c r="B4" s="101" t="s">
        <v>11</v>
      </c>
      <c r="C4" s="101" t="s">
        <v>105</v>
      </c>
      <c r="D4" s="101" t="s">
        <v>12</v>
      </c>
      <c r="E4" s="101" t="s">
        <v>106</v>
      </c>
      <c r="F4" s="101" t="s">
        <v>13</v>
      </c>
      <c r="G4" s="101" t="s">
        <v>14</v>
      </c>
      <c r="H4" s="101" t="s">
        <v>15</v>
      </c>
      <c r="I4" s="101" t="s">
        <v>16</v>
      </c>
      <c r="J4" s="101" t="s">
        <v>17</v>
      </c>
      <c r="K4" s="101" t="s">
        <v>2</v>
      </c>
      <c r="L4" s="101" t="s">
        <v>16</v>
      </c>
      <c r="M4" s="101" t="s">
        <v>2</v>
      </c>
      <c r="N4" s="101" t="s">
        <v>16</v>
      </c>
      <c r="O4" s="101" t="s">
        <v>18</v>
      </c>
      <c r="P4">
        <v>524</v>
      </c>
      <c r="T4" s="99"/>
      <c r="U4" s="99"/>
      <c r="V4" s="100"/>
      <c r="W4" s="100"/>
      <c r="X4" s="99"/>
      <c r="Y4" s="99"/>
      <c r="Z4" s="99"/>
      <c r="AA4" s="100"/>
      <c r="AB4" s="100"/>
      <c r="AC4" s="100"/>
      <c r="AD4" s="129"/>
      <c r="AE4" s="130"/>
      <c r="AF4" s="129"/>
      <c r="AG4" s="130"/>
      <c r="AH4" s="100"/>
    </row>
    <row r="5" spans="1:34" ht="16.5" thickTop="1" thickBot="1">
      <c r="A5" s="14" t="s">
        <v>145</v>
      </c>
      <c r="B5" s="15">
        <v>2945</v>
      </c>
      <c r="C5" s="18">
        <v>0</v>
      </c>
      <c r="D5" s="13">
        <v>0</v>
      </c>
      <c r="E5" s="15">
        <v>2945</v>
      </c>
      <c r="F5" s="15">
        <v>15559</v>
      </c>
      <c r="G5" s="16">
        <v>95.78</v>
      </c>
      <c r="H5" s="17">
        <v>4808.2700000000004</v>
      </c>
      <c r="I5" s="11">
        <v>1.6327</v>
      </c>
      <c r="J5" s="18">
        <v>1.6</v>
      </c>
      <c r="K5" s="15">
        <v>1047</v>
      </c>
      <c r="L5" s="18">
        <v>2.84</v>
      </c>
      <c r="M5" s="15">
        <v>1898</v>
      </c>
      <c r="N5" s="18">
        <v>0.97</v>
      </c>
      <c r="O5" s="19">
        <v>241582</v>
      </c>
      <c r="P5" s="85">
        <f t="shared" ref="P5:P16" si="0">+B5/$P$4</f>
        <v>5.6202290076335881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</row>
    <row r="6" spans="1:34" ht="15.75" thickBot="1">
      <c r="A6" s="20" t="s">
        <v>146</v>
      </c>
      <c r="B6" s="21">
        <v>2907</v>
      </c>
      <c r="C6" s="26">
        <v>0</v>
      </c>
      <c r="D6" s="22">
        <v>0</v>
      </c>
      <c r="E6" s="21">
        <v>2907</v>
      </c>
      <c r="F6" s="21">
        <v>16179</v>
      </c>
      <c r="G6" s="23">
        <v>102.92</v>
      </c>
      <c r="H6" s="24">
        <v>4898.32</v>
      </c>
      <c r="I6" s="25">
        <v>1.6850000000000001</v>
      </c>
      <c r="J6" s="26">
        <v>1.6</v>
      </c>
      <c r="K6" s="21">
        <v>1015</v>
      </c>
      <c r="L6" s="26">
        <v>2.88</v>
      </c>
      <c r="M6" s="21">
        <v>1892</v>
      </c>
      <c r="N6" s="26">
        <v>1.04</v>
      </c>
      <c r="O6" s="27">
        <v>241582</v>
      </c>
      <c r="P6" s="85">
        <f t="shared" si="0"/>
        <v>5.5477099236641223</v>
      </c>
      <c r="T6" s="14"/>
      <c r="U6" s="15"/>
      <c r="V6" s="18"/>
      <c r="W6" s="13"/>
      <c r="X6" s="15"/>
      <c r="Y6" s="15"/>
      <c r="Z6" s="16"/>
      <c r="AA6" s="17"/>
      <c r="AB6" s="11"/>
      <c r="AC6" s="18"/>
      <c r="AD6" s="18"/>
      <c r="AE6" s="18"/>
      <c r="AF6" s="15"/>
      <c r="AG6" s="18"/>
      <c r="AH6" s="19"/>
    </row>
    <row r="7" spans="1:34" ht="15.75" thickBot="1">
      <c r="A7" s="14" t="s">
        <v>147</v>
      </c>
      <c r="B7" s="15">
        <v>2851</v>
      </c>
      <c r="C7" s="18">
        <v>0</v>
      </c>
      <c r="D7" s="13">
        <v>0</v>
      </c>
      <c r="E7" s="15">
        <v>2851</v>
      </c>
      <c r="F7" s="15">
        <v>15128</v>
      </c>
      <c r="G7" s="16">
        <v>93.13</v>
      </c>
      <c r="H7" s="17">
        <v>4697.8</v>
      </c>
      <c r="I7" s="11">
        <v>1.6477999999999999</v>
      </c>
      <c r="J7" s="18">
        <v>1.6</v>
      </c>
      <c r="K7" s="15">
        <v>1005</v>
      </c>
      <c r="L7" s="18">
        <v>2.76</v>
      </c>
      <c r="M7" s="15">
        <v>1846</v>
      </c>
      <c r="N7" s="18">
        <v>1.04</v>
      </c>
      <c r="O7" s="19">
        <v>241582</v>
      </c>
      <c r="P7" s="85">
        <f t="shared" si="0"/>
        <v>5.4408396946564883</v>
      </c>
      <c r="Q7" s="122">
        <f>SUM(H5:H7)</f>
        <v>14404.39</v>
      </c>
      <c r="T7" s="20"/>
      <c r="U7" s="21"/>
      <c r="V7" s="26"/>
      <c r="W7" s="22"/>
      <c r="X7" s="21"/>
      <c r="Y7" s="21"/>
      <c r="Z7" s="23"/>
      <c r="AA7" s="24"/>
      <c r="AB7" s="25"/>
      <c r="AC7" s="26"/>
      <c r="AD7" s="26"/>
      <c r="AE7" s="26"/>
      <c r="AF7" s="21"/>
      <c r="AG7" s="26"/>
      <c r="AH7" s="27"/>
    </row>
    <row r="8" spans="1:34" ht="15.75" thickBot="1">
      <c r="A8" s="20" t="s">
        <v>148</v>
      </c>
      <c r="B8" s="21">
        <v>3036</v>
      </c>
      <c r="C8" s="26">
        <v>0</v>
      </c>
      <c r="D8" s="22">
        <v>0</v>
      </c>
      <c r="E8" s="21">
        <v>3036</v>
      </c>
      <c r="F8" s="21">
        <v>15327</v>
      </c>
      <c r="G8" s="23">
        <v>94.35</v>
      </c>
      <c r="H8" s="24">
        <v>4721.67</v>
      </c>
      <c r="I8" s="39">
        <v>1.5551999999999999</v>
      </c>
      <c r="J8" s="26">
        <v>1.6</v>
      </c>
      <c r="K8" s="26">
        <v>943</v>
      </c>
      <c r="L8" s="26">
        <v>2.85</v>
      </c>
      <c r="M8" s="21">
        <v>2093</v>
      </c>
      <c r="N8" s="26">
        <v>0.97</v>
      </c>
      <c r="O8" s="27">
        <v>241582</v>
      </c>
      <c r="P8" s="85">
        <f t="shared" si="0"/>
        <v>5.7938931297709928</v>
      </c>
      <c r="T8" s="14"/>
      <c r="U8" s="15"/>
      <c r="V8" s="18"/>
      <c r="W8" s="13"/>
      <c r="X8" s="15"/>
      <c r="Y8" s="15"/>
      <c r="Z8" s="16"/>
      <c r="AA8" s="17"/>
      <c r="AB8" s="11"/>
      <c r="AC8" s="18"/>
      <c r="AD8" s="18"/>
      <c r="AE8" s="18"/>
      <c r="AF8" s="15"/>
      <c r="AG8" s="18"/>
      <c r="AH8" s="19"/>
    </row>
    <row r="9" spans="1:34" ht="15.75" thickBot="1">
      <c r="A9" s="14" t="s">
        <v>149</v>
      </c>
      <c r="B9" s="15">
        <v>2740</v>
      </c>
      <c r="C9" s="18">
        <v>0</v>
      </c>
      <c r="D9" s="13">
        <v>0</v>
      </c>
      <c r="E9" s="15">
        <v>2740</v>
      </c>
      <c r="F9" s="15">
        <v>14736</v>
      </c>
      <c r="G9" s="16">
        <v>100.44</v>
      </c>
      <c r="H9" s="17">
        <v>4633.45</v>
      </c>
      <c r="I9" s="11">
        <v>1.6910000000000001</v>
      </c>
      <c r="J9" s="18">
        <v>1.6</v>
      </c>
      <c r="K9" s="18">
        <v>931</v>
      </c>
      <c r="L9" s="18">
        <v>2.99</v>
      </c>
      <c r="M9" s="15">
        <v>1809</v>
      </c>
      <c r="N9" s="18">
        <v>1.02</v>
      </c>
      <c r="O9" s="19">
        <v>241582</v>
      </c>
      <c r="P9" s="85">
        <f>+B9/$P$4</f>
        <v>5.229007633587786</v>
      </c>
      <c r="T9" s="20"/>
      <c r="U9" s="21"/>
      <c r="V9" s="26"/>
      <c r="W9" s="22"/>
      <c r="X9" s="21"/>
      <c r="Y9" s="21"/>
      <c r="Z9" s="23"/>
      <c r="AA9" s="24"/>
      <c r="AB9" s="25"/>
      <c r="AC9" s="26"/>
      <c r="AD9" s="26"/>
      <c r="AE9" s="26"/>
      <c r="AF9" s="21"/>
      <c r="AG9" s="26"/>
      <c r="AH9" s="27"/>
    </row>
    <row r="10" spans="1:34" ht="15.75" thickBot="1">
      <c r="A10" s="20" t="s">
        <v>150</v>
      </c>
      <c r="B10" s="21">
        <v>2814</v>
      </c>
      <c r="C10" s="26">
        <v>0</v>
      </c>
      <c r="D10" s="22">
        <v>0</v>
      </c>
      <c r="E10" s="21">
        <v>2814</v>
      </c>
      <c r="F10" s="21">
        <v>15149</v>
      </c>
      <c r="G10" s="23">
        <v>93.26</v>
      </c>
      <c r="H10" s="24">
        <v>4813.93</v>
      </c>
      <c r="I10" s="25">
        <v>1.7107000000000001</v>
      </c>
      <c r="J10" s="26">
        <v>1.6</v>
      </c>
      <c r="K10" s="21">
        <v>1066</v>
      </c>
      <c r="L10" s="26">
        <v>2.88</v>
      </c>
      <c r="M10" s="21">
        <v>1748</v>
      </c>
      <c r="N10" s="26">
        <v>1</v>
      </c>
      <c r="O10" s="27">
        <v>241582</v>
      </c>
      <c r="P10" s="85">
        <f t="shared" si="0"/>
        <v>5.3702290076335881</v>
      </c>
      <c r="Q10" s="122">
        <f>SUM(H8:H10)</f>
        <v>14169.05</v>
      </c>
      <c r="T10" s="14"/>
      <c r="U10" s="15"/>
      <c r="V10" s="18"/>
      <c r="W10" s="13"/>
      <c r="X10" s="15"/>
      <c r="Y10" s="15"/>
      <c r="Z10" s="16"/>
      <c r="AA10" s="17"/>
      <c r="AB10" s="11"/>
      <c r="AC10" s="18"/>
      <c r="AD10" s="18"/>
      <c r="AE10" s="18"/>
      <c r="AF10" s="15"/>
      <c r="AG10" s="18"/>
      <c r="AH10" s="19"/>
    </row>
    <row r="11" spans="1:34" ht="15.75" thickBot="1">
      <c r="A11" s="14" t="s">
        <v>151</v>
      </c>
      <c r="B11" s="15">
        <v>2530</v>
      </c>
      <c r="C11" s="18">
        <v>0</v>
      </c>
      <c r="D11" s="13">
        <v>0</v>
      </c>
      <c r="E11" s="15">
        <v>2530</v>
      </c>
      <c r="F11" s="15">
        <v>13931</v>
      </c>
      <c r="G11" s="16">
        <v>88.62</v>
      </c>
      <c r="H11" s="17">
        <v>4153.72</v>
      </c>
      <c r="I11" s="11">
        <v>1.6417999999999999</v>
      </c>
      <c r="J11" s="18">
        <v>1.6</v>
      </c>
      <c r="K11" s="18">
        <v>909</v>
      </c>
      <c r="L11" s="18">
        <v>2.71</v>
      </c>
      <c r="M11" s="15">
        <v>1621</v>
      </c>
      <c r="N11" s="18">
        <v>1.04</v>
      </c>
      <c r="O11" s="19">
        <v>241591</v>
      </c>
      <c r="P11" s="85">
        <f t="shared" si="0"/>
        <v>4.8282442748091601</v>
      </c>
      <c r="T11" s="102"/>
      <c r="U11" s="111"/>
      <c r="V11" s="103"/>
      <c r="W11" s="104"/>
      <c r="X11" s="111"/>
      <c r="Y11" s="111"/>
      <c r="Z11" s="105"/>
      <c r="AA11" s="118"/>
      <c r="AB11" s="106"/>
      <c r="AC11" s="103"/>
      <c r="AD11" s="103"/>
      <c r="AE11" s="103"/>
      <c r="AF11" s="111"/>
      <c r="AG11" s="103"/>
      <c r="AH11" s="117"/>
    </row>
    <row r="12" spans="1:34" ht="15.75" thickBot="1">
      <c r="A12" s="20" t="s">
        <v>152</v>
      </c>
      <c r="B12" s="21">
        <v>2739</v>
      </c>
      <c r="C12" s="26">
        <v>0</v>
      </c>
      <c r="D12" s="22">
        <v>0</v>
      </c>
      <c r="E12" s="21">
        <v>2739</v>
      </c>
      <c r="F12" s="21">
        <v>14887</v>
      </c>
      <c r="G12" s="23">
        <v>91.65</v>
      </c>
      <c r="H12" s="24">
        <v>4597.62</v>
      </c>
      <c r="I12" s="25">
        <v>1.6786000000000001</v>
      </c>
      <c r="J12" s="26">
        <v>1.6</v>
      </c>
      <c r="K12" s="21">
        <v>1023</v>
      </c>
      <c r="L12" s="26">
        <v>2.79</v>
      </c>
      <c r="M12" s="21">
        <v>1716</v>
      </c>
      <c r="N12" s="26">
        <v>1.02</v>
      </c>
      <c r="O12" s="27">
        <v>241607</v>
      </c>
      <c r="P12" s="85">
        <f t="shared" si="0"/>
        <v>5.2270992366412212</v>
      </c>
      <c r="T12" s="14"/>
      <c r="U12" s="15"/>
      <c r="V12" s="18"/>
      <c r="W12" s="13"/>
      <c r="X12" s="15"/>
      <c r="Y12" s="15"/>
      <c r="Z12" s="16"/>
      <c r="AA12" s="17"/>
      <c r="AB12" s="30"/>
      <c r="AC12" s="18"/>
      <c r="AD12" s="18"/>
      <c r="AE12" s="18"/>
      <c r="AF12" s="15"/>
      <c r="AG12" s="18"/>
      <c r="AH12" s="19"/>
    </row>
    <row r="13" spans="1:34" ht="15.75" thickBot="1">
      <c r="A13" s="14" t="s">
        <v>153</v>
      </c>
      <c r="B13" s="15">
        <v>2962</v>
      </c>
      <c r="C13" s="18">
        <v>0</v>
      </c>
      <c r="D13" s="13">
        <v>0</v>
      </c>
      <c r="E13" s="15">
        <v>2962</v>
      </c>
      <c r="F13" s="15">
        <v>16833</v>
      </c>
      <c r="G13" s="16">
        <v>107.08</v>
      </c>
      <c r="H13" s="17">
        <v>4795.0200000000004</v>
      </c>
      <c r="I13" s="11">
        <v>1.6188</v>
      </c>
      <c r="J13" s="18">
        <v>1.6</v>
      </c>
      <c r="K13" s="15">
        <v>1075</v>
      </c>
      <c r="L13" s="18">
        <v>2.85</v>
      </c>
      <c r="M13" s="15">
        <v>1887</v>
      </c>
      <c r="N13" s="18">
        <v>0.92</v>
      </c>
      <c r="O13" s="19">
        <v>241674</v>
      </c>
      <c r="P13" s="85">
        <f t="shared" si="0"/>
        <v>5.6526717557251906</v>
      </c>
      <c r="Q13" s="122">
        <f>SUM(H11:H13)</f>
        <v>13546.36</v>
      </c>
      <c r="T13" s="20"/>
      <c r="U13" s="21"/>
      <c r="V13" s="26"/>
      <c r="W13" s="22"/>
      <c r="X13" s="21"/>
      <c r="Y13" s="21"/>
      <c r="Z13" s="23"/>
      <c r="AA13" s="24"/>
      <c r="AB13" s="39"/>
      <c r="AC13" s="26"/>
      <c r="AD13" s="26"/>
      <c r="AE13" s="26"/>
      <c r="AF13" s="21"/>
      <c r="AG13" s="26"/>
      <c r="AH13" s="27"/>
    </row>
    <row r="14" spans="1:34" ht="15.75" thickBot="1">
      <c r="A14" s="20" t="s">
        <v>154</v>
      </c>
      <c r="B14" s="21">
        <v>2979</v>
      </c>
      <c r="C14" s="26">
        <v>0</v>
      </c>
      <c r="D14" s="22">
        <v>0</v>
      </c>
      <c r="E14" s="21">
        <v>2979</v>
      </c>
      <c r="F14" s="21">
        <v>15701</v>
      </c>
      <c r="G14" s="23">
        <v>96.66</v>
      </c>
      <c r="H14" s="24">
        <v>4749.74</v>
      </c>
      <c r="I14" s="39">
        <v>1.5944</v>
      </c>
      <c r="J14" s="26">
        <v>1.6</v>
      </c>
      <c r="K14" s="21">
        <v>1059</v>
      </c>
      <c r="L14" s="26">
        <v>2.78</v>
      </c>
      <c r="M14" s="21">
        <v>1920</v>
      </c>
      <c r="N14" s="26">
        <v>0.94</v>
      </c>
      <c r="O14" s="27">
        <v>241676</v>
      </c>
      <c r="P14" s="85">
        <f t="shared" si="0"/>
        <v>5.6851145038167941</v>
      </c>
      <c r="T14" s="14"/>
      <c r="U14" s="15"/>
      <c r="V14" s="18"/>
      <c r="W14" s="13"/>
      <c r="X14" s="15"/>
      <c r="Y14" s="15"/>
      <c r="Z14" s="16"/>
      <c r="AA14" s="17"/>
      <c r="AB14" s="30"/>
      <c r="AC14" s="18"/>
      <c r="AD14" s="18"/>
      <c r="AE14" s="18"/>
      <c r="AF14" s="15"/>
      <c r="AG14" s="18"/>
      <c r="AH14" s="19"/>
    </row>
    <row r="15" spans="1:34" ht="15.75" thickBot="1">
      <c r="A15" s="14" t="s">
        <v>155</v>
      </c>
      <c r="B15" s="15">
        <v>3058</v>
      </c>
      <c r="C15" s="18">
        <v>0</v>
      </c>
      <c r="D15" s="13">
        <v>0</v>
      </c>
      <c r="E15" s="15">
        <v>3058</v>
      </c>
      <c r="F15" s="15">
        <v>16799</v>
      </c>
      <c r="G15" s="16">
        <v>103.42</v>
      </c>
      <c r="H15" s="17">
        <v>5055.95</v>
      </c>
      <c r="I15" s="11">
        <v>1.6534</v>
      </c>
      <c r="J15" s="18">
        <v>1.6</v>
      </c>
      <c r="K15" s="15">
        <v>1068</v>
      </c>
      <c r="L15" s="18">
        <v>2.83</v>
      </c>
      <c r="M15" s="15">
        <v>1990</v>
      </c>
      <c r="N15" s="18">
        <v>1.02</v>
      </c>
      <c r="O15" s="19">
        <v>241695</v>
      </c>
      <c r="P15" s="85">
        <f t="shared" si="0"/>
        <v>5.83587786259542</v>
      </c>
      <c r="T15" s="20"/>
      <c r="U15" s="21"/>
      <c r="V15" s="26"/>
      <c r="W15" s="22"/>
      <c r="X15" s="21"/>
      <c r="Y15" s="21"/>
      <c r="Z15" s="23"/>
      <c r="AA15" s="24"/>
      <c r="AB15" s="25"/>
      <c r="AC15" s="26"/>
      <c r="AD15" s="26"/>
      <c r="AE15" s="26"/>
      <c r="AF15" s="21"/>
      <c r="AG15" s="26"/>
      <c r="AH15" s="27"/>
    </row>
    <row r="16" spans="1:34" ht="15.75" thickBot="1">
      <c r="A16" s="20" t="s">
        <v>156</v>
      </c>
      <c r="B16" s="21">
        <v>3015</v>
      </c>
      <c r="C16" s="26">
        <v>0</v>
      </c>
      <c r="D16" s="22">
        <v>0</v>
      </c>
      <c r="E16" s="21">
        <v>3015</v>
      </c>
      <c r="F16" s="21">
        <v>15569</v>
      </c>
      <c r="G16" s="23">
        <v>99.04</v>
      </c>
      <c r="H16" s="24">
        <v>4694.7299999999996</v>
      </c>
      <c r="I16" s="39">
        <v>1.5570999999999999</v>
      </c>
      <c r="J16" s="26">
        <v>1.6</v>
      </c>
      <c r="K16" s="21">
        <v>1059</v>
      </c>
      <c r="L16" s="26">
        <v>2.67</v>
      </c>
      <c r="M16" s="21">
        <v>1956</v>
      </c>
      <c r="N16" s="26">
        <v>0.96</v>
      </c>
      <c r="O16" s="27">
        <v>241726</v>
      </c>
      <c r="P16" s="85">
        <f t="shared" si="0"/>
        <v>5.7538167938931295</v>
      </c>
      <c r="T16" s="14"/>
      <c r="U16" s="15"/>
      <c r="V16" s="18"/>
      <c r="W16" s="13"/>
      <c r="X16" s="15"/>
      <c r="Y16" s="15"/>
      <c r="Z16" s="16"/>
      <c r="AA16" s="17"/>
      <c r="AB16" s="11"/>
      <c r="AC16" s="18"/>
      <c r="AD16" s="18"/>
      <c r="AE16" s="18"/>
      <c r="AF16" s="15"/>
      <c r="AG16" s="18"/>
      <c r="AH16" s="19"/>
    </row>
    <row r="17" spans="1:34" ht="15.75" thickBot="1">
      <c r="A17" s="4" t="s">
        <v>13</v>
      </c>
      <c r="B17" s="5">
        <v>34576</v>
      </c>
      <c r="C17" s="6">
        <v>0</v>
      </c>
      <c r="D17" s="6">
        <v>0</v>
      </c>
      <c r="E17" s="5">
        <v>34576</v>
      </c>
      <c r="F17" s="5">
        <v>185798</v>
      </c>
      <c r="G17" s="6">
        <v>97.14</v>
      </c>
      <c r="H17" s="7">
        <v>56620.22</v>
      </c>
      <c r="I17" s="6">
        <v>1.6375999999999999</v>
      </c>
      <c r="J17" s="4">
        <v>1.6</v>
      </c>
      <c r="K17" s="5">
        <v>12200</v>
      </c>
      <c r="L17" s="6">
        <v>2.82</v>
      </c>
      <c r="M17" s="5">
        <v>22376</v>
      </c>
      <c r="N17" s="6">
        <v>0.99</v>
      </c>
      <c r="O17" s="28"/>
      <c r="P17" s="85">
        <f>+B17/$P$4</f>
        <v>65.984732824427482</v>
      </c>
      <c r="T17" s="20"/>
      <c r="U17" s="21"/>
      <c r="V17" s="26"/>
      <c r="W17" s="22"/>
      <c r="X17" s="21"/>
      <c r="Y17" s="21"/>
      <c r="Z17" s="23"/>
      <c r="AA17" s="24"/>
      <c r="AB17" s="25"/>
      <c r="AC17" s="26"/>
      <c r="AD17" s="21"/>
      <c r="AE17" s="26"/>
      <c r="AF17" s="21"/>
      <c r="AG17" s="26"/>
      <c r="AH17" s="27"/>
    </row>
    <row r="18" spans="1:34" ht="18.75" thickBot="1">
      <c r="A18" s="8" t="s">
        <v>20</v>
      </c>
      <c r="T18" s="107"/>
      <c r="U18" s="109"/>
      <c r="V18" s="109"/>
      <c r="W18" s="108"/>
      <c r="X18" s="109"/>
      <c r="Y18" s="109"/>
      <c r="Z18" s="108"/>
      <c r="AA18" s="112"/>
      <c r="AB18" s="108"/>
      <c r="AC18" s="107"/>
      <c r="AD18" s="109"/>
      <c r="AE18" s="108"/>
      <c r="AF18" s="109"/>
      <c r="AG18" s="108"/>
      <c r="AH18" s="28"/>
    </row>
    <row r="19" spans="1:34" ht="30.75" thickBot="1">
      <c r="A19" s="9" t="s">
        <v>176</v>
      </c>
    </row>
    <row r="20" spans="1:34" ht="15.75" thickBot="1">
      <c r="A20" s="101" t="s">
        <v>1</v>
      </c>
      <c r="B20" s="101" t="s">
        <v>2</v>
      </c>
      <c r="C20" s="110" t="s">
        <v>104</v>
      </c>
      <c r="D20" s="110" t="s">
        <v>3</v>
      </c>
      <c r="E20" s="101" t="s">
        <v>2</v>
      </c>
      <c r="F20" s="101" t="s">
        <v>4</v>
      </c>
      <c r="G20" s="101" t="s">
        <v>5</v>
      </c>
      <c r="H20" s="110" t="s">
        <v>6</v>
      </c>
      <c r="I20" s="110"/>
      <c r="J20" s="110"/>
      <c r="K20" s="127" t="s">
        <v>7</v>
      </c>
      <c r="L20" s="128"/>
      <c r="M20" s="127" t="s">
        <v>8</v>
      </c>
      <c r="N20" s="128"/>
      <c r="O20" s="110" t="s">
        <v>9</v>
      </c>
      <c r="P20" s="84" t="s">
        <v>99</v>
      </c>
    </row>
    <row r="21" spans="1:34" ht="16.5" thickTop="1" thickBot="1">
      <c r="A21" s="101" t="s">
        <v>10</v>
      </c>
      <c r="B21" s="101" t="s">
        <v>11</v>
      </c>
      <c r="C21" s="101" t="s">
        <v>105</v>
      </c>
      <c r="D21" s="101" t="s">
        <v>12</v>
      </c>
      <c r="E21" s="101" t="s">
        <v>106</v>
      </c>
      <c r="F21" s="101" t="s">
        <v>13</v>
      </c>
      <c r="G21" s="101" t="s">
        <v>14</v>
      </c>
      <c r="H21" s="101" t="s">
        <v>15</v>
      </c>
      <c r="I21" s="101" t="s">
        <v>16</v>
      </c>
      <c r="J21" s="101" t="s">
        <v>17</v>
      </c>
      <c r="K21" s="101" t="s">
        <v>2</v>
      </c>
      <c r="L21" s="101" t="s">
        <v>16</v>
      </c>
      <c r="M21" s="101" t="s">
        <v>2</v>
      </c>
      <c r="N21" s="101" t="s">
        <v>16</v>
      </c>
      <c r="O21" s="101" t="s">
        <v>18</v>
      </c>
      <c r="P21">
        <v>180</v>
      </c>
    </row>
    <row r="22" spans="1:34" ht="16.5" thickTop="1" thickBot="1">
      <c r="A22" s="14" t="s">
        <v>145</v>
      </c>
      <c r="B22" s="15">
        <v>1008</v>
      </c>
      <c r="C22" s="18">
        <v>0</v>
      </c>
      <c r="D22" s="10">
        <v>4</v>
      </c>
      <c r="E22" s="15">
        <v>1004</v>
      </c>
      <c r="F22" s="15">
        <v>5269</v>
      </c>
      <c r="G22" s="16">
        <v>94.43</v>
      </c>
      <c r="H22" s="17">
        <v>1246.8599999999999</v>
      </c>
      <c r="I22" s="11">
        <v>1.2419</v>
      </c>
      <c r="J22" s="18">
        <v>1</v>
      </c>
      <c r="K22" s="18">
        <v>251</v>
      </c>
      <c r="L22" s="18">
        <v>2.54</v>
      </c>
      <c r="M22" s="18">
        <v>753</v>
      </c>
      <c r="N22" s="18">
        <v>0.81</v>
      </c>
      <c r="O22" s="19">
        <v>241753</v>
      </c>
      <c r="P22" s="85">
        <f>+B22/$P$21</f>
        <v>5.6</v>
      </c>
    </row>
    <row r="23" spans="1:34" ht="15.75" thickBot="1">
      <c r="A23" s="20" t="s">
        <v>146</v>
      </c>
      <c r="B23" s="26">
        <v>975</v>
      </c>
      <c r="C23" s="26">
        <v>0</v>
      </c>
      <c r="D23" s="22">
        <v>0</v>
      </c>
      <c r="E23" s="26">
        <v>975</v>
      </c>
      <c r="F23" s="21">
        <v>4663</v>
      </c>
      <c r="G23" s="23">
        <v>86.35</v>
      </c>
      <c r="H23" s="24">
        <v>1167.3599999999999</v>
      </c>
      <c r="I23" s="25">
        <v>1.1973</v>
      </c>
      <c r="J23" s="26">
        <v>1</v>
      </c>
      <c r="K23" s="26">
        <v>255</v>
      </c>
      <c r="L23" s="26">
        <v>2.4900000000000002</v>
      </c>
      <c r="M23" s="26">
        <v>720</v>
      </c>
      <c r="N23" s="26">
        <v>0.74</v>
      </c>
      <c r="O23" s="27">
        <v>241753</v>
      </c>
      <c r="P23" s="85">
        <f t="shared" ref="P23:P34" si="1">+B23/$P$21</f>
        <v>5.416666666666667</v>
      </c>
    </row>
    <row r="24" spans="1:34" ht="15.75" thickBot="1">
      <c r="A24" s="14" t="s">
        <v>147</v>
      </c>
      <c r="B24" s="18">
        <v>998</v>
      </c>
      <c r="C24" s="18">
        <v>0</v>
      </c>
      <c r="D24" s="13">
        <v>0</v>
      </c>
      <c r="E24" s="18">
        <v>998</v>
      </c>
      <c r="F24" s="15">
        <v>4723</v>
      </c>
      <c r="G24" s="16">
        <v>84.64</v>
      </c>
      <c r="H24" s="17">
        <v>1153.99</v>
      </c>
      <c r="I24" s="11">
        <v>1.1563000000000001</v>
      </c>
      <c r="J24" s="18">
        <v>1</v>
      </c>
      <c r="K24" s="18">
        <v>278</v>
      </c>
      <c r="L24" s="18">
        <v>2.29</v>
      </c>
      <c r="M24" s="18">
        <v>720</v>
      </c>
      <c r="N24" s="18">
        <v>0.72</v>
      </c>
      <c r="O24" s="19">
        <v>241753</v>
      </c>
      <c r="P24" s="85">
        <f t="shared" si="1"/>
        <v>5.5444444444444443</v>
      </c>
      <c r="Q24" s="122">
        <f>SUM(H22:H24)</f>
        <v>3568.21</v>
      </c>
    </row>
    <row r="25" spans="1:34" ht="15.75" thickBot="1">
      <c r="A25" s="20" t="s">
        <v>148</v>
      </c>
      <c r="B25" s="21">
        <v>1107</v>
      </c>
      <c r="C25" s="26">
        <v>0</v>
      </c>
      <c r="D25" s="29">
        <v>4</v>
      </c>
      <c r="E25" s="21">
        <v>1103</v>
      </c>
      <c r="F25" s="21">
        <v>4870</v>
      </c>
      <c r="G25" s="23">
        <v>87.28</v>
      </c>
      <c r="H25" s="24">
        <v>1174.76</v>
      </c>
      <c r="I25" s="25">
        <v>1.0650999999999999</v>
      </c>
      <c r="J25" s="26">
        <v>1</v>
      </c>
      <c r="K25" s="26">
        <v>261</v>
      </c>
      <c r="L25" s="26">
        <v>2.14</v>
      </c>
      <c r="M25" s="26">
        <v>842</v>
      </c>
      <c r="N25" s="26">
        <v>0.73</v>
      </c>
      <c r="O25" s="27">
        <v>242276</v>
      </c>
      <c r="P25" s="85">
        <f t="shared" si="1"/>
        <v>6.15</v>
      </c>
    </row>
    <row r="26" spans="1:34" ht="15.75" thickBot="1">
      <c r="A26" s="14" t="s">
        <v>149</v>
      </c>
      <c r="B26" s="18">
        <v>904</v>
      </c>
      <c r="C26" s="18">
        <v>0</v>
      </c>
      <c r="D26" s="13">
        <v>0</v>
      </c>
      <c r="E26" s="18">
        <v>904</v>
      </c>
      <c r="F26" s="15">
        <v>4645</v>
      </c>
      <c r="G26" s="16">
        <v>92.16</v>
      </c>
      <c r="H26" s="17">
        <v>1103.46</v>
      </c>
      <c r="I26" s="11">
        <v>1.2205999999999999</v>
      </c>
      <c r="J26" s="18">
        <v>1</v>
      </c>
      <c r="K26" s="18">
        <v>238</v>
      </c>
      <c r="L26" s="18">
        <v>2.46</v>
      </c>
      <c r="M26" s="18">
        <v>666</v>
      </c>
      <c r="N26" s="18">
        <v>0.78</v>
      </c>
      <c r="O26" s="19">
        <v>241753</v>
      </c>
      <c r="P26" s="85">
        <f t="shared" si="1"/>
        <v>5.0222222222222221</v>
      </c>
    </row>
    <row r="27" spans="1:34" ht="15.75" thickBot="1">
      <c r="A27" s="20" t="s">
        <v>150</v>
      </c>
      <c r="B27" s="21">
        <v>1062</v>
      </c>
      <c r="C27" s="26">
        <v>0</v>
      </c>
      <c r="D27" s="22">
        <v>0</v>
      </c>
      <c r="E27" s="21">
        <v>1062</v>
      </c>
      <c r="F27" s="21">
        <v>5394</v>
      </c>
      <c r="G27" s="23">
        <v>96.67</v>
      </c>
      <c r="H27" s="24">
        <v>1314.36</v>
      </c>
      <c r="I27" s="25">
        <v>1.2376</v>
      </c>
      <c r="J27" s="26">
        <v>1</v>
      </c>
      <c r="K27" s="26">
        <v>282</v>
      </c>
      <c r="L27" s="26">
        <v>2.44</v>
      </c>
      <c r="M27" s="26">
        <v>780</v>
      </c>
      <c r="N27" s="26">
        <v>0.8</v>
      </c>
      <c r="O27" s="27">
        <v>241753</v>
      </c>
      <c r="P27" s="85">
        <f t="shared" si="1"/>
        <v>5.9</v>
      </c>
      <c r="Q27" s="122">
        <f>SUM(H25:H27)</f>
        <v>3592.58</v>
      </c>
    </row>
    <row r="28" spans="1:34" ht="15.75" thickBot="1">
      <c r="A28" s="14" t="s">
        <v>151</v>
      </c>
      <c r="B28" s="18">
        <v>944</v>
      </c>
      <c r="C28" s="18">
        <v>0</v>
      </c>
      <c r="D28" s="13">
        <v>0</v>
      </c>
      <c r="E28" s="18">
        <v>944</v>
      </c>
      <c r="F28" s="15">
        <v>4728</v>
      </c>
      <c r="G28" s="16">
        <v>87.56</v>
      </c>
      <c r="H28" s="17">
        <v>1432.05</v>
      </c>
      <c r="I28" s="11">
        <v>1.5169999999999999</v>
      </c>
      <c r="J28" s="18">
        <v>1</v>
      </c>
      <c r="K28" s="18">
        <v>273</v>
      </c>
      <c r="L28" s="18">
        <v>3.08</v>
      </c>
      <c r="M28" s="18">
        <v>671</v>
      </c>
      <c r="N28" s="18">
        <v>0.88</v>
      </c>
      <c r="O28" s="19">
        <v>241753</v>
      </c>
      <c r="P28" s="85">
        <f t="shared" si="1"/>
        <v>5.2444444444444445</v>
      </c>
    </row>
    <row r="29" spans="1:34" ht="15.75" thickBot="1">
      <c r="A29" s="20" t="s">
        <v>152</v>
      </c>
      <c r="B29" s="26">
        <v>985</v>
      </c>
      <c r="C29" s="26">
        <v>0</v>
      </c>
      <c r="D29" s="29">
        <v>1</v>
      </c>
      <c r="E29" s="26">
        <v>984</v>
      </c>
      <c r="F29" s="21">
        <v>4448</v>
      </c>
      <c r="G29" s="23">
        <v>79.709999999999994</v>
      </c>
      <c r="H29" s="24">
        <v>1275.3</v>
      </c>
      <c r="I29" s="25">
        <v>1.296</v>
      </c>
      <c r="J29" s="26">
        <v>1</v>
      </c>
      <c r="K29" s="26">
        <v>285</v>
      </c>
      <c r="L29" s="26">
        <v>2.48</v>
      </c>
      <c r="M29" s="26">
        <v>699</v>
      </c>
      <c r="N29" s="26">
        <v>0.81</v>
      </c>
      <c r="O29" s="27">
        <v>242276</v>
      </c>
      <c r="P29" s="85">
        <f t="shared" si="1"/>
        <v>5.4722222222222223</v>
      </c>
    </row>
    <row r="30" spans="1:34" ht="15.75" thickBot="1">
      <c r="A30" s="14" t="s">
        <v>153</v>
      </c>
      <c r="B30" s="15">
        <v>1047</v>
      </c>
      <c r="C30" s="18">
        <v>0</v>
      </c>
      <c r="D30" s="10">
        <v>1</v>
      </c>
      <c r="E30" s="15">
        <v>1046</v>
      </c>
      <c r="F30" s="15">
        <v>5383</v>
      </c>
      <c r="G30" s="16">
        <v>99.69</v>
      </c>
      <c r="H30" s="17">
        <v>1476.97</v>
      </c>
      <c r="I30" s="11">
        <v>1.4119999999999999</v>
      </c>
      <c r="J30" s="18">
        <v>1</v>
      </c>
      <c r="K30" s="18">
        <v>297</v>
      </c>
      <c r="L30" s="18">
        <v>2.89</v>
      </c>
      <c r="M30" s="18">
        <v>749</v>
      </c>
      <c r="N30" s="18">
        <v>0.83</v>
      </c>
      <c r="O30" s="19">
        <v>242276</v>
      </c>
      <c r="P30" s="85">
        <f t="shared" si="1"/>
        <v>5.8166666666666664</v>
      </c>
      <c r="Q30" s="122">
        <f>SUM(H28:H30)</f>
        <v>4184.32</v>
      </c>
    </row>
    <row r="31" spans="1:34" ht="15.75" thickBot="1">
      <c r="A31" s="20" t="s">
        <v>154</v>
      </c>
      <c r="B31" s="21">
        <v>1017</v>
      </c>
      <c r="C31" s="26">
        <v>0</v>
      </c>
      <c r="D31" s="29">
        <v>1</v>
      </c>
      <c r="E31" s="21">
        <v>1016</v>
      </c>
      <c r="F31" s="21">
        <v>4987</v>
      </c>
      <c r="G31" s="23">
        <v>89.37</v>
      </c>
      <c r="H31" s="24">
        <v>1281.73</v>
      </c>
      <c r="I31" s="25">
        <v>1.2615000000000001</v>
      </c>
      <c r="J31" s="26">
        <v>1</v>
      </c>
      <c r="K31" s="26">
        <v>279</v>
      </c>
      <c r="L31" s="26">
        <v>2.72</v>
      </c>
      <c r="M31" s="26">
        <v>737</v>
      </c>
      <c r="N31" s="26">
        <v>0.71</v>
      </c>
      <c r="O31" s="27">
        <v>241753</v>
      </c>
      <c r="P31" s="85">
        <f t="shared" si="1"/>
        <v>5.65</v>
      </c>
    </row>
    <row r="32" spans="1:34" ht="15.75" thickBot="1">
      <c r="A32" s="14" t="s">
        <v>155</v>
      </c>
      <c r="B32" s="15">
        <v>1062</v>
      </c>
      <c r="C32" s="18">
        <v>0</v>
      </c>
      <c r="D32" s="10">
        <v>2</v>
      </c>
      <c r="E32" s="15">
        <v>1060</v>
      </c>
      <c r="F32" s="15">
        <v>4814</v>
      </c>
      <c r="G32" s="16">
        <v>86.27</v>
      </c>
      <c r="H32" s="17">
        <v>1329.83</v>
      </c>
      <c r="I32" s="11">
        <v>1.2545999999999999</v>
      </c>
      <c r="J32" s="18">
        <v>1</v>
      </c>
      <c r="K32" s="18">
        <v>283</v>
      </c>
      <c r="L32" s="18">
        <v>2.59</v>
      </c>
      <c r="M32" s="18">
        <v>777</v>
      </c>
      <c r="N32" s="18">
        <v>0.77</v>
      </c>
      <c r="O32" s="19">
        <v>242276</v>
      </c>
      <c r="P32" s="85">
        <f t="shared" si="1"/>
        <v>5.9</v>
      </c>
    </row>
    <row r="33" spans="1:17" ht="15.75" thickBot="1">
      <c r="A33" s="20" t="s">
        <v>156</v>
      </c>
      <c r="B33" s="21">
        <v>1129</v>
      </c>
      <c r="C33" s="26">
        <v>0</v>
      </c>
      <c r="D33" s="29">
        <v>2</v>
      </c>
      <c r="E33" s="21">
        <v>1127</v>
      </c>
      <c r="F33" s="21">
        <v>5362</v>
      </c>
      <c r="G33" s="23">
        <v>99.3</v>
      </c>
      <c r="H33" s="24">
        <v>1360.89</v>
      </c>
      <c r="I33" s="25">
        <v>1.2075</v>
      </c>
      <c r="J33" s="26">
        <v>1</v>
      </c>
      <c r="K33" s="26">
        <v>273</v>
      </c>
      <c r="L33" s="26">
        <v>2.6</v>
      </c>
      <c r="M33" s="26">
        <v>854</v>
      </c>
      <c r="N33" s="26">
        <v>0.76</v>
      </c>
      <c r="O33" s="27">
        <v>242276</v>
      </c>
      <c r="P33" s="85">
        <f t="shared" si="1"/>
        <v>6.2722222222222221</v>
      </c>
    </row>
    <row r="34" spans="1:17" ht="15.75" thickBot="1">
      <c r="A34" s="4" t="s">
        <v>13</v>
      </c>
      <c r="B34" s="5">
        <v>12238</v>
      </c>
      <c r="C34" s="6">
        <v>0</v>
      </c>
      <c r="D34" s="6">
        <v>15</v>
      </c>
      <c r="E34" s="5">
        <v>12223</v>
      </c>
      <c r="F34" s="5">
        <v>59286</v>
      </c>
      <c r="G34" s="6">
        <v>90.24</v>
      </c>
      <c r="H34" s="7">
        <v>15317.56</v>
      </c>
      <c r="I34" s="6">
        <v>1.2532000000000001</v>
      </c>
      <c r="J34" s="4">
        <v>1</v>
      </c>
      <c r="K34" s="5">
        <v>3255</v>
      </c>
      <c r="L34" s="6">
        <v>2.57</v>
      </c>
      <c r="M34" s="5">
        <v>8968</v>
      </c>
      <c r="N34" s="6">
        <v>0.78</v>
      </c>
      <c r="O34" s="28"/>
      <c r="P34" s="85">
        <f t="shared" si="1"/>
        <v>67.988888888888894</v>
      </c>
    </row>
    <row r="35" spans="1:17">
      <c r="A35" s="35"/>
      <c r="B35" s="36"/>
      <c r="C35" s="37"/>
      <c r="D35" s="36"/>
      <c r="E35" s="37"/>
      <c r="F35" s="38"/>
      <c r="G35" s="37"/>
      <c r="H35" s="35"/>
      <c r="I35" s="36"/>
      <c r="J35" s="37"/>
      <c r="K35" s="36"/>
      <c r="L35" s="37"/>
    </row>
    <row r="36" spans="1:17" ht="18">
      <c r="A36" s="8" t="s">
        <v>44</v>
      </c>
    </row>
    <row r="37" spans="1:17" ht="30.75" thickBot="1">
      <c r="A37" s="9" t="s">
        <v>24</v>
      </c>
    </row>
    <row r="38" spans="1:17" ht="15.75" thickBot="1">
      <c r="A38" s="101" t="s">
        <v>1</v>
      </c>
      <c r="B38" s="101" t="s">
        <v>2</v>
      </c>
      <c r="C38" s="110" t="s">
        <v>104</v>
      </c>
      <c r="D38" s="110" t="s">
        <v>3</v>
      </c>
      <c r="E38" s="101" t="s">
        <v>2</v>
      </c>
      <c r="F38" s="101" t="s">
        <v>4</v>
      </c>
      <c r="G38" s="101" t="s">
        <v>5</v>
      </c>
      <c r="H38" s="110" t="s">
        <v>6</v>
      </c>
      <c r="I38" s="110"/>
      <c r="J38" s="110"/>
      <c r="K38" s="127" t="s">
        <v>7</v>
      </c>
      <c r="L38" s="128"/>
      <c r="M38" s="127" t="s">
        <v>8</v>
      </c>
      <c r="N38" s="128"/>
      <c r="O38" s="110" t="s">
        <v>9</v>
      </c>
      <c r="P38" s="84" t="s">
        <v>99</v>
      </c>
    </row>
    <row r="39" spans="1:17" ht="16.5" thickTop="1" thickBot="1">
      <c r="A39" s="101" t="s">
        <v>10</v>
      </c>
      <c r="B39" s="101" t="s">
        <v>11</v>
      </c>
      <c r="C39" s="101" t="s">
        <v>105</v>
      </c>
      <c r="D39" s="101" t="s">
        <v>12</v>
      </c>
      <c r="E39" s="101" t="s">
        <v>106</v>
      </c>
      <c r="F39" s="101" t="s">
        <v>13</v>
      </c>
      <c r="G39" s="101" t="s">
        <v>14</v>
      </c>
      <c r="H39" s="101" t="s">
        <v>15</v>
      </c>
      <c r="I39" s="101" t="s">
        <v>16</v>
      </c>
      <c r="J39" s="101" t="s">
        <v>17</v>
      </c>
      <c r="K39" s="101" t="s">
        <v>2</v>
      </c>
      <c r="L39" s="101" t="s">
        <v>16</v>
      </c>
      <c r="M39" s="101" t="s">
        <v>2</v>
      </c>
      <c r="N39" s="101" t="s">
        <v>16</v>
      </c>
      <c r="O39" s="101" t="s">
        <v>18</v>
      </c>
      <c r="P39">
        <v>30</v>
      </c>
    </row>
    <row r="40" spans="1:17" ht="16.5" thickTop="1" thickBot="1">
      <c r="A40" s="14" t="s">
        <v>145</v>
      </c>
      <c r="B40" s="18">
        <v>222</v>
      </c>
      <c r="C40" s="18">
        <v>0</v>
      </c>
      <c r="D40" s="13">
        <v>0</v>
      </c>
      <c r="E40" s="18">
        <v>222</v>
      </c>
      <c r="F40" s="18">
        <v>726</v>
      </c>
      <c r="G40" s="16">
        <v>78.06</v>
      </c>
      <c r="H40" s="18">
        <v>146.54</v>
      </c>
      <c r="I40" s="11">
        <v>0.66010000000000002</v>
      </c>
      <c r="J40" s="18">
        <v>0.6</v>
      </c>
      <c r="K40" s="18">
        <v>2</v>
      </c>
      <c r="L40" s="18">
        <v>1.08</v>
      </c>
      <c r="M40" s="18">
        <v>220</v>
      </c>
      <c r="N40" s="18">
        <v>0.66</v>
      </c>
      <c r="O40" s="19">
        <v>241582</v>
      </c>
      <c r="P40" s="85">
        <f>+B40/$P$39</f>
        <v>7.4</v>
      </c>
    </row>
    <row r="41" spans="1:17" ht="15.75" thickBot="1">
      <c r="A41" s="20" t="s">
        <v>146</v>
      </c>
      <c r="B41" s="26">
        <v>235</v>
      </c>
      <c r="C41" s="26">
        <v>0</v>
      </c>
      <c r="D41" s="22">
        <v>0</v>
      </c>
      <c r="E41" s="26">
        <v>235</v>
      </c>
      <c r="F41" s="26">
        <v>688</v>
      </c>
      <c r="G41" s="23">
        <v>76.44</v>
      </c>
      <c r="H41" s="26">
        <v>145.33000000000001</v>
      </c>
      <c r="I41" s="25">
        <v>0.61839999999999995</v>
      </c>
      <c r="J41" s="26">
        <v>0.6</v>
      </c>
      <c r="K41" s="26">
        <v>2</v>
      </c>
      <c r="L41" s="26">
        <v>0.73</v>
      </c>
      <c r="M41" s="26">
        <v>233</v>
      </c>
      <c r="N41" s="26">
        <v>0.62</v>
      </c>
      <c r="O41" s="27">
        <v>241582</v>
      </c>
      <c r="P41" s="85">
        <f t="shared" ref="P41:P52" si="2">+B41/$P$39</f>
        <v>7.833333333333333</v>
      </c>
    </row>
    <row r="42" spans="1:17" ht="15.75" thickBot="1">
      <c r="A42" s="14" t="s">
        <v>147</v>
      </c>
      <c r="B42" s="18">
        <v>225</v>
      </c>
      <c r="C42" s="18">
        <v>0</v>
      </c>
      <c r="D42" s="13">
        <v>0</v>
      </c>
      <c r="E42" s="18">
        <v>225</v>
      </c>
      <c r="F42" s="18">
        <v>726</v>
      </c>
      <c r="G42" s="16">
        <v>78.06</v>
      </c>
      <c r="H42" s="18">
        <v>151</v>
      </c>
      <c r="I42" s="11">
        <v>0.67110000000000003</v>
      </c>
      <c r="J42" s="18">
        <v>0.6</v>
      </c>
      <c r="K42" s="18">
        <v>2</v>
      </c>
      <c r="L42" s="18">
        <v>0.56000000000000005</v>
      </c>
      <c r="M42" s="18">
        <v>223</v>
      </c>
      <c r="N42" s="18">
        <v>0.67</v>
      </c>
      <c r="O42" s="19">
        <v>241582</v>
      </c>
      <c r="P42" s="85">
        <f t="shared" si="2"/>
        <v>7.5</v>
      </c>
      <c r="Q42">
        <f>SUM(H40:H42)</f>
        <v>442.87</v>
      </c>
    </row>
    <row r="43" spans="1:17" ht="15.75" thickBot="1">
      <c r="A43" s="20" t="s">
        <v>148</v>
      </c>
      <c r="B43" s="26">
        <v>257</v>
      </c>
      <c r="C43" s="26">
        <v>0</v>
      </c>
      <c r="D43" s="22">
        <v>0</v>
      </c>
      <c r="E43" s="26">
        <v>257</v>
      </c>
      <c r="F43" s="26">
        <v>686</v>
      </c>
      <c r="G43" s="23">
        <v>73.760000000000005</v>
      </c>
      <c r="H43" s="26">
        <v>154.74</v>
      </c>
      <c r="I43" s="25">
        <v>0.60209999999999997</v>
      </c>
      <c r="J43" s="26">
        <v>0.6</v>
      </c>
      <c r="K43" s="26">
        <v>5</v>
      </c>
      <c r="L43" s="26">
        <v>0.63</v>
      </c>
      <c r="M43" s="26">
        <v>252</v>
      </c>
      <c r="N43" s="26">
        <v>0.6</v>
      </c>
      <c r="O43" s="27">
        <v>241582</v>
      </c>
      <c r="P43" s="85">
        <f t="shared" si="2"/>
        <v>8.5666666666666664</v>
      </c>
    </row>
    <row r="44" spans="1:17" ht="15.75" thickBot="1">
      <c r="A44" s="14" t="s">
        <v>149</v>
      </c>
      <c r="B44" s="18">
        <v>215</v>
      </c>
      <c r="C44" s="18">
        <v>0</v>
      </c>
      <c r="D44" s="13">
        <v>0</v>
      </c>
      <c r="E44" s="18">
        <v>215</v>
      </c>
      <c r="F44" s="18">
        <v>668</v>
      </c>
      <c r="G44" s="16">
        <v>79.52</v>
      </c>
      <c r="H44" s="18">
        <v>127.18</v>
      </c>
      <c r="I44" s="30">
        <v>0.59150000000000003</v>
      </c>
      <c r="J44" s="18">
        <v>0.6</v>
      </c>
      <c r="K44" s="18">
        <v>1</v>
      </c>
      <c r="L44" s="18">
        <v>0.6</v>
      </c>
      <c r="M44" s="18">
        <v>214</v>
      </c>
      <c r="N44" s="18">
        <v>0.59</v>
      </c>
      <c r="O44" s="19">
        <v>241582</v>
      </c>
      <c r="P44" s="85">
        <f t="shared" si="2"/>
        <v>7.166666666666667</v>
      </c>
    </row>
    <row r="45" spans="1:17" ht="15.75" thickBot="1">
      <c r="A45" s="20" t="s">
        <v>150</v>
      </c>
      <c r="B45" s="26">
        <v>203</v>
      </c>
      <c r="C45" s="26">
        <v>0</v>
      </c>
      <c r="D45" s="22">
        <v>0</v>
      </c>
      <c r="E45" s="26">
        <v>203</v>
      </c>
      <c r="F45" s="26">
        <v>632</v>
      </c>
      <c r="G45" s="23">
        <v>67.959999999999994</v>
      </c>
      <c r="H45" s="26">
        <v>116.03</v>
      </c>
      <c r="I45" s="39">
        <v>0.5716</v>
      </c>
      <c r="J45" s="26">
        <v>0.6</v>
      </c>
      <c r="K45" s="26">
        <v>2</v>
      </c>
      <c r="L45" s="26">
        <v>0.56000000000000005</v>
      </c>
      <c r="M45" s="26">
        <v>201</v>
      </c>
      <c r="N45" s="26">
        <v>0.56999999999999995</v>
      </c>
      <c r="O45" s="27">
        <v>241582</v>
      </c>
      <c r="P45" s="85">
        <f t="shared" si="2"/>
        <v>6.7666666666666666</v>
      </c>
      <c r="Q45">
        <f>SUM(H43:H45)</f>
        <v>397.95000000000005</v>
      </c>
    </row>
    <row r="46" spans="1:17" ht="15.75" thickBot="1">
      <c r="A46" s="14" t="s">
        <v>151</v>
      </c>
      <c r="B46" s="18">
        <v>236</v>
      </c>
      <c r="C46" s="18">
        <v>0</v>
      </c>
      <c r="D46" s="13">
        <v>0</v>
      </c>
      <c r="E46" s="18">
        <v>236</v>
      </c>
      <c r="F46" s="18">
        <v>711</v>
      </c>
      <c r="G46" s="16">
        <v>79</v>
      </c>
      <c r="H46" s="18">
        <v>137.82</v>
      </c>
      <c r="I46" s="30">
        <v>0.58399999999999996</v>
      </c>
      <c r="J46" s="18">
        <v>0.6</v>
      </c>
      <c r="K46" s="18">
        <v>0</v>
      </c>
      <c r="L46" s="18">
        <v>0</v>
      </c>
      <c r="M46" s="18">
        <v>236</v>
      </c>
      <c r="N46" s="18">
        <v>0.57999999999999996</v>
      </c>
      <c r="O46" s="19">
        <v>241617</v>
      </c>
      <c r="P46" s="85">
        <f t="shared" si="2"/>
        <v>7.8666666666666663</v>
      </c>
    </row>
    <row r="47" spans="1:17" ht="15.75" thickBot="1">
      <c r="A47" s="20" t="s">
        <v>152</v>
      </c>
      <c r="B47" s="26">
        <v>228</v>
      </c>
      <c r="C47" s="26">
        <v>0</v>
      </c>
      <c r="D47" s="22">
        <v>0</v>
      </c>
      <c r="E47" s="26">
        <v>228</v>
      </c>
      <c r="F47" s="26">
        <v>556</v>
      </c>
      <c r="G47" s="23">
        <v>59.78</v>
      </c>
      <c r="H47" s="26">
        <v>140.83000000000001</v>
      </c>
      <c r="I47" s="25">
        <v>0.61770000000000003</v>
      </c>
      <c r="J47" s="26">
        <v>0.6</v>
      </c>
      <c r="K47" s="26">
        <v>0</v>
      </c>
      <c r="L47" s="26">
        <v>0</v>
      </c>
      <c r="M47" s="26">
        <v>228</v>
      </c>
      <c r="N47" s="26">
        <v>0.62</v>
      </c>
      <c r="O47" s="27">
        <v>241617</v>
      </c>
      <c r="P47" s="85">
        <f t="shared" si="2"/>
        <v>7.6</v>
      </c>
    </row>
    <row r="48" spans="1:17" ht="15.75" thickBot="1">
      <c r="A48" s="14" t="s">
        <v>153</v>
      </c>
      <c r="B48" s="18">
        <v>234</v>
      </c>
      <c r="C48" s="18">
        <v>0</v>
      </c>
      <c r="D48" s="13">
        <v>0</v>
      </c>
      <c r="E48" s="18">
        <v>234</v>
      </c>
      <c r="F48" s="18">
        <v>634</v>
      </c>
      <c r="G48" s="16">
        <v>70.44</v>
      </c>
      <c r="H48" s="18">
        <v>150.80000000000001</v>
      </c>
      <c r="I48" s="11">
        <v>0.64439999999999997</v>
      </c>
      <c r="J48" s="18">
        <v>0.6</v>
      </c>
      <c r="K48" s="18">
        <v>1</v>
      </c>
      <c r="L48" s="18">
        <v>0.56000000000000005</v>
      </c>
      <c r="M48" s="18">
        <v>233</v>
      </c>
      <c r="N48" s="18">
        <v>0.64</v>
      </c>
      <c r="O48" s="19">
        <v>241725</v>
      </c>
      <c r="P48" s="85">
        <f t="shared" si="2"/>
        <v>7.8</v>
      </c>
      <c r="Q48">
        <f>SUM(H46:H48)</f>
        <v>429.45</v>
      </c>
    </row>
    <row r="49" spans="1:17" ht="15.75" thickBot="1">
      <c r="A49" s="20" t="s">
        <v>154</v>
      </c>
      <c r="B49" s="26">
        <v>213</v>
      </c>
      <c r="C49" s="26">
        <v>0</v>
      </c>
      <c r="D49" s="22">
        <v>0</v>
      </c>
      <c r="E49" s="26">
        <v>213</v>
      </c>
      <c r="F49" s="26">
        <v>551</v>
      </c>
      <c r="G49" s="23">
        <v>59.25</v>
      </c>
      <c r="H49" s="26">
        <v>122.23</v>
      </c>
      <c r="I49" s="39">
        <v>0.57389999999999997</v>
      </c>
      <c r="J49" s="26">
        <v>0.6</v>
      </c>
      <c r="K49" s="26">
        <v>1</v>
      </c>
      <c r="L49" s="26">
        <v>2.89</v>
      </c>
      <c r="M49" s="26">
        <v>212</v>
      </c>
      <c r="N49" s="26">
        <v>0.56000000000000005</v>
      </c>
      <c r="O49" s="27">
        <v>241725</v>
      </c>
      <c r="P49" s="85">
        <f t="shared" si="2"/>
        <v>7.1</v>
      </c>
    </row>
    <row r="50" spans="1:17" ht="15.75" thickBot="1">
      <c r="A50" s="14" t="s">
        <v>155</v>
      </c>
      <c r="B50" s="18">
        <v>225</v>
      </c>
      <c r="C50" s="18">
        <v>0</v>
      </c>
      <c r="D50" s="13">
        <v>0</v>
      </c>
      <c r="E50" s="18">
        <v>225</v>
      </c>
      <c r="F50" s="18">
        <v>815</v>
      </c>
      <c r="G50" s="16">
        <v>87.63</v>
      </c>
      <c r="H50" s="18">
        <v>160.33000000000001</v>
      </c>
      <c r="I50" s="11">
        <v>0.71260000000000001</v>
      </c>
      <c r="J50" s="18">
        <v>0.6</v>
      </c>
      <c r="K50" s="18">
        <v>1</v>
      </c>
      <c r="L50" s="18">
        <v>30.05</v>
      </c>
      <c r="M50" s="18">
        <v>224</v>
      </c>
      <c r="N50" s="18">
        <v>0.57999999999999996</v>
      </c>
      <c r="O50" s="19">
        <v>241725</v>
      </c>
      <c r="P50" s="85">
        <f t="shared" si="2"/>
        <v>7.5</v>
      </c>
    </row>
    <row r="51" spans="1:17" ht="15.75" thickBot="1">
      <c r="A51" s="20" t="s">
        <v>156</v>
      </c>
      <c r="B51" s="26">
        <v>251</v>
      </c>
      <c r="C51" s="26">
        <v>0</v>
      </c>
      <c r="D51" s="22">
        <v>0</v>
      </c>
      <c r="E51" s="26">
        <v>251</v>
      </c>
      <c r="F51" s="26">
        <v>668</v>
      </c>
      <c r="G51" s="23">
        <v>74.22</v>
      </c>
      <c r="H51" s="26">
        <v>149.01</v>
      </c>
      <c r="I51" s="39">
        <v>0.59370000000000001</v>
      </c>
      <c r="J51" s="26">
        <v>0.6</v>
      </c>
      <c r="K51" s="26">
        <v>1</v>
      </c>
      <c r="L51" s="26">
        <v>2.0499999999999998</v>
      </c>
      <c r="M51" s="26">
        <v>250</v>
      </c>
      <c r="N51" s="26">
        <v>0.59</v>
      </c>
      <c r="O51" s="27">
        <v>241730</v>
      </c>
      <c r="P51" s="85">
        <f t="shared" si="2"/>
        <v>8.3666666666666671</v>
      </c>
    </row>
    <row r="52" spans="1:17" ht="15.75" thickBot="1">
      <c r="A52" s="4" t="s">
        <v>13</v>
      </c>
      <c r="B52" s="5">
        <v>2744</v>
      </c>
      <c r="C52" s="6">
        <v>0</v>
      </c>
      <c r="D52" s="6">
        <v>0</v>
      </c>
      <c r="E52" s="5">
        <v>2744</v>
      </c>
      <c r="F52" s="5">
        <v>8061</v>
      </c>
      <c r="G52" s="6">
        <v>73.62</v>
      </c>
      <c r="H52" s="7">
        <v>1701.85</v>
      </c>
      <c r="I52" s="6">
        <v>0.62019999999999997</v>
      </c>
      <c r="J52" s="4">
        <v>0.6</v>
      </c>
      <c r="K52" s="6">
        <v>18</v>
      </c>
      <c r="L52" s="6">
        <v>2.5099999999999998</v>
      </c>
      <c r="M52" s="5">
        <v>2726</v>
      </c>
      <c r="N52" s="6">
        <v>0.61</v>
      </c>
      <c r="O52" s="28"/>
      <c r="P52" s="85">
        <f t="shared" si="2"/>
        <v>91.466666666666669</v>
      </c>
    </row>
    <row r="53" spans="1:17">
      <c r="A53" s="35"/>
      <c r="B53" s="37"/>
      <c r="C53" s="37"/>
      <c r="D53" s="36"/>
      <c r="E53" s="37"/>
      <c r="F53" s="37"/>
      <c r="G53" s="37"/>
      <c r="H53" s="35"/>
      <c r="I53" s="37"/>
      <c r="J53" s="37"/>
      <c r="K53" s="37"/>
      <c r="L53" s="37"/>
    </row>
    <row r="54" spans="1:17" ht="36">
      <c r="A54" s="8" t="s">
        <v>22</v>
      </c>
    </row>
    <row r="55" spans="1:17" ht="30.75" thickBot="1">
      <c r="A55" s="9" t="s">
        <v>179</v>
      </c>
    </row>
    <row r="56" spans="1:17" ht="15.75" thickBot="1">
      <c r="A56" s="101" t="s">
        <v>1</v>
      </c>
      <c r="B56" s="101" t="s">
        <v>2</v>
      </c>
      <c r="C56" s="110" t="s">
        <v>104</v>
      </c>
      <c r="D56" s="110" t="s">
        <v>3</v>
      </c>
      <c r="E56" s="101" t="s">
        <v>2</v>
      </c>
      <c r="F56" s="101" t="s">
        <v>4</v>
      </c>
      <c r="G56" s="101" t="s">
        <v>5</v>
      </c>
      <c r="H56" s="110" t="s">
        <v>6</v>
      </c>
      <c r="I56" s="110"/>
      <c r="J56" s="110"/>
      <c r="K56" s="127" t="s">
        <v>7</v>
      </c>
      <c r="L56" s="128"/>
      <c r="M56" s="127" t="s">
        <v>8</v>
      </c>
      <c r="N56" s="128"/>
      <c r="O56" s="110" t="s">
        <v>9</v>
      </c>
      <c r="P56" s="84" t="s">
        <v>99</v>
      </c>
    </row>
    <row r="57" spans="1:17" ht="16.5" thickTop="1" thickBot="1">
      <c r="A57" s="101" t="s">
        <v>10</v>
      </c>
      <c r="B57" s="101" t="s">
        <v>11</v>
      </c>
      <c r="C57" s="101" t="s">
        <v>105</v>
      </c>
      <c r="D57" s="101" t="s">
        <v>12</v>
      </c>
      <c r="E57" s="101" t="s">
        <v>106</v>
      </c>
      <c r="F57" s="101" t="s">
        <v>13</v>
      </c>
      <c r="G57" s="101" t="s">
        <v>14</v>
      </c>
      <c r="H57" s="101" t="s">
        <v>15</v>
      </c>
      <c r="I57" s="101" t="s">
        <v>16</v>
      </c>
      <c r="J57" s="101" t="s">
        <v>17</v>
      </c>
      <c r="K57" s="101" t="s">
        <v>2</v>
      </c>
      <c r="L57" s="101" t="s">
        <v>16</v>
      </c>
      <c r="M57" s="101" t="s">
        <v>2</v>
      </c>
      <c r="N57" s="101" t="s">
        <v>16</v>
      </c>
      <c r="O57" s="101" t="s">
        <v>18</v>
      </c>
      <c r="P57">
        <v>45</v>
      </c>
    </row>
    <row r="58" spans="1:17" ht="16.5" thickTop="1" thickBot="1">
      <c r="A58" s="14" t="s">
        <v>145</v>
      </c>
      <c r="B58" s="18">
        <v>213</v>
      </c>
      <c r="C58" s="18">
        <v>0</v>
      </c>
      <c r="D58" s="13">
        <v>0</v>
      </c>
      <c r="E58" s="18">
        <v>213</v>
      </c>
      <c r="F58" s="18">
        <v>850</v>
      </c>
      <c r="G58" s="16">
        <v>60.93</v>
      </c>
      <c r="H58" s="18">
        <v>153.88</v>
      </c>
      <c r="I58" s="11">
        <v>0.72240000000000004</v>
      </c>
      <c r="J58" s="18">
        <v>0.6</v>
      </c>
      <c r="K58" s="18">
        <v>1</v>
      </c>
      <c r="L58" s="18">
        <v>7.4</v>
      </c>
      <c r="M58" s="18">
        <v>212</v>
      </c>
      <c r="N58" s="18">
        <v>0.69</v>
      </c>
      <c r="O58" s="19">
        <v>241579</v>
      </c>
      <c r="P58" s="85">
        <f>+B58/$P$57</f>
        <v>4.7333333333333334</v>
      </c>
    </row>
    <row r="59" spans="1:17" ht="15.75" thickBot="1">
      <c r="A59" s="20" t="s">
        <v>146</v>
      </c>
      <c r="B59" s="26">
        <v>180</v>
      </c>
      <c r="C59" s="26">
        <v>0</v>
      </c>
      <c r="D59" s="22">
        <v>0</v>
      </c>
      <c r="E59" s="26">
        <v>180</v>
      </c>
      <c r="F59" s="26">
        <v>685</v>
      </c>
      <c r="G59" s="23">
        <v>50.74</v>
      </c>
      <c r="H59" s="26">
        <v>124.58</v>
      </c>
      <c r="I59" s="25">
        <v>0.69210000000000005</v>
      </c>
      <c r="J59" s="26">
        <v>0.6</v>
      </c>
      <c r="K59" s="26">
        <v>0</v>
      </c>
      <c r="L59" s="26">
        <v>0</v>
      </c>
      <c r="M59" s="26">
        <v>180</v>
      </c>
      <c r="N59" s="26">
        <v>0.69</v>
      </c>
      <c r="O59" s="27">
        <v>241579</v>
      </c>
      <c r="P59" s="85">
        <f t="shared" ref="P59:P70" si="3">+B58/$P$57</f>
        <v>4.7333333333333334</v>
      </c>
    </row>
    <row r="60" spans="1:17" ht="15.75" thickBot="1">
      <c r="A60" s="14" t="s">
        <v>147</v>
      </c>
      <c r="B60" s="18">
        <v>172</v>
      </c>
      <c r="C60" s="18">
        <v>0</v>
      </c>
      <c r="D60" s="13">
        <v>0</v>
      </c>
      <c r="E60" s="18">
        <v>172</v>
      </c>
      <c r="F60" s="18">
        <v>582</v>
      </c>
      <c r="G60" s="16">
        <v>41.72</v>
      </c>
      <c r="H60" s="18">
        <v>106.17</v>
      </c>
      <c r="I60" s="11">
        <v>0.61729999999999996</v>
      </c>
      <c r="J60" s="18">
        <v>0.6</v>
      </c>
      <c r="K60" s="18">
        <v>0</v>
      </c>
      <c r="L60" s="18">
        <v>0</v>
      </c>
      <c r="M60" s="18">
        <v>172</v>
      </c>
      <c r="N60" s="18">
        <v>0.62</v>
      </c>
      <c r="O60" s="19">
        <v>241579</v>
      </c>
      <c r="P60" s="85">
        <f t="shared" si="3"/>
        <v>4</v>
      </c>
      <c r="Q60">
        <f>SUM(H58:H59)</f>
        <v>278.45999999999998</v>
      </c>
    </row>
    <row r="61" spans="1:17" ht="15.75" thickBot="1">
      <c r="A61" s="20" t="s">
        <v>148</v>
      </c>
      <c r="B61" s="26">
        <v>200</v>
      </c>
      <c r="C61" s="26">
        <v>0</v>
      </c>
      <c r="D61" s="22">
        <v>0</v>
      </c>
      <c r="E61" s="26">
        <v>200</v>
      </c>
      <c r="F61" s="26">
        <v>751</v>
      </c>
      <c r="G61" s="23">
        <v>53.84</v>
      </c>
      <c r="H61" s="26">
        <v>137.36000000000001</v>
      </c>
      <c r="I61" s="25">
        <v>0.68679999999999997</v>
      </c>
      <c r="J61" s="26">
        <v>0.6</v>
      </c>
      <c r="K61" s="26">
        <v>0</v>
      </c>
      <c r="L61" s="26">
        <v>0</v>
      </c>
      <c r="M61" s="26">
        <v>200</v>
      </c>
      <c r="N61" s="26">
        <v>0.69</v>
      </c>
      <c r="O61" s="27">
        <v>241579</v>
      </c>
      <c r="P61" s="85">
        <f t="shared" si="3"/>
        <v>3.8222222222222224</v>
      </c>
    </row>
    <row r="62" spans="1:17" ht="15.75" thickBot="1">
      <c r="A62" s="14" t="s">
        <v>149</v>
      </c>
      <c r="B62" s="18">
        <v>191</v>
      </c>
      <c r="C62" s="18">
        <v>0</v>
      </c>
      <c r="D62" s="13">
        <v>0</v>
      </c>
      <c r="E62" s="18">
        <v>191</v>
      </c>
      <c r="F62" s="18">
        <v>662</v>
      </c>
      <c r="G62" s="16">
        <v>52.54</v>
      </c>
      <c r="H62" s="18">
        <v>127.62</v>
      </c>
      <c r="I62" s="11">
        <v>0.66810000000000003</v>
      </c>
      <c r="J62" s="18">
        <v>0.6</v>
      </c>
      <c r="K62" s="18">
        <v>1</v>
      </c>
      <c r="L62" s="18">
        <v>0.56000000000000005</v>
      </c>
      <c r="M62" s="18">
        <v>190</v>
      </c>
      <c r="N62" s="18">
        <v>0.67</v>
      </c>
      <c r="O62" s="19">
        <v>241579</v>
      </c>
      <c r="P62" s="85">
        <f t="shared" si="3"/>
        <v>4.4444444444444446</v>
      </c>
    </row>
    <row r="63" spans="1:17" ht="15.75" thickBot="1">
      <c r="A63" s="20" t="s">
        <v>150</v>
      </c>
      <c r="B63" s="26">
        <v>212</v>
      </c>
      <c r="C63" s="26">
        <v>0</v>
      </c>
      <c r="D63" s="22">
        <v>0</v>
      </c>
      <c r="E63" s="26">
        <v>212</v>
      </c>
      <c r="F63" s="26">
        <v>686</v>
      </c>
      <c r="G63" s="23">
        <v>49.18</v>
      </c>
      <c r="H63" s="26">
        <v>136.47</v>
      </c>
      <c r="I63" s="25">
        <v>0.64370000000000005</v>
      </c>
      <c r="J63" s="26">
        <v>0.6</v>
      </c>
      <c r="K63" s="26">
        <v>1</v>
      </c>
      <c r="L63" s="26">
        <v>0.56000000000000005</v>
      </c>
      <c r="M63" s="26">
        <v>211</v>
      </c>
      <c r="N63" s="26">
        <v>0.64</v>
      </c>
      <c r="O63" s="27">
        <v>241579</v>
      </c>
      <c r="P63" s="85">
        <f t="shared" si="3"/>
        <v>4.2444444444444445</v>
      </c>
      <c r="Q63">
        <f>SUM(H60:H62)</f>
        <v>371.15000000000003</v>
      </c>
    </row>
    <row r="64" spans="1:17" ht="15.75" thickBot="1">
      <c r="A64" s="14" t="s">
        <v>151</v>
      </c>
      <c r="B64" s="18">
        <v>178</v>
      </c>
      <c r="C64" s="18">
        <v>0</v>
      </c>
      <c r="D64" s="13">
        <v>0</v>
      </c>
      <c r="E64" s="18">
        <v>178</v>
      </c>
      <c r="F64" s="18">
        <v>597</v>
      </c>
      <c r="G64" s="16">
        <v>44.22</v>
      </c>
      <c r="H64" s="18">
        <v>123.44</v>
      </c>
      <c r="I64" s="11">
        <v>0.69350000000000001</v>
      </c>
      <c r="J64" s="18">
        <v>0.6</v>
      </c>
      <c r="K64" s="18">
        <v>0</v>
      </c>
      <c r="L64" s="18">
        <v>0</v>
      </c>
      <c r="M64" s="18">
        <v>178</v>
      </c>
      <c r="N64" s="18">
        <v>0.69</v>
      </c>
      <c r="O64" s="19">
        <v>241579</v>
      </c>
      <c r="P64" s="85">
        <f t="shared" si="3"/>
        <v>4.7111111111111112</v>
      </c>
    </row>
    <row r="65" spans="1:17" ht="15.75" thickBot="1">
      <c r="A65" s="20" t="s">
        <v>152</v>
      </c>
      <c r="B65" s="26">
        <v>193</v>
      </c>
      <c r="C65" s="26">
        <v>0</v>
      </c>
      <c r="D65" s="22">
        <v>0</v>
      </c>
      <c r="E65" s="26">
        <v>193</v>
      </c>
      <c r="F65" s="26">
        <v>706</v>
      </c>
      <c r="G65" s="23">
        <v>50.61</v>
      </c>
      <c r="H65" s="26">
        <v>144.44999999999999</v>
      </c>
      <c r="I65" s="25">
        <v>0.74839999999999995</v>
      </c>
      <c r="J65" s="26">
        <v>0.6</v>
      </c>
      <c r="K65" s="26">
        <v>1</v>
      </c>
      <c r="L65" s="26">
        <v>1.98</v>
      </c>
      <c r="M65" s="26">
        <v>192</v>
      </c>
      <c r="N65" s="26">
        <v>0.74</v>
      </c>
      <c r="O65" s="27">
        <v>241607</v>
      </c>
      <c r="P65" s="85">
        <f t="shared" si="3"/>
        <v>3.9555555555555557</v>
      </c>
    </row>
    <row r="66" spans="1:17" ht="15.75" thickBot="1">
      <c r="A66" s="14" t="s">
        <v>153</v>
      </c>
      <c r="B66" s="18">
        <v>199</v>
      </c>
      <c r="C66" s="18">
        <v>0</v>
      </c>
      <c r="D66" s="13">
        <v>0</v>
      </c>
      <c r="E66" s="18">
        <v>199</v>
      </c>
      <c r="F66" s="18">
        <v>688</v>
      </c>
      <c r="G66" s="16">
        <v>50.96</v>
      </c>
      <c r="H66" s="18">
        <v>124.49</v>
      </c>
      <c r="I66" s="11">
        <v>0.62560000000000004</v>
      </c>
      <c r="J66" s="18">
        <v>0.6</v>
      </c>
      <c r="K66" s="18">
        <v>1</v>
      </c>
      <c r="L66" s="18">
        <v>0.56000000000000005</v>
      </c>
      <c r="M66" s="18">
        <v>198</v>
      </c>
      <c r="N66" s="18">
        <v>0.63</v>
      </c>
      <c r="O66" s="19">
        <v>241627</v>
      </c>
      <c r="P66" s="85">
        <f t="shared" si="3"/>
        <v>4.2888888888888888</v>
      </c>
      <c r="Q66">
        <f>SUM(H63:H65)</f>
        <v>404.35999999999996</v>
      </c>
    </row>
    <row r="67" spans="1:17" ht="15.75" thickBot="1">
      <c r="A67" s="20" t="s">
        <v>154</v>
      </c>
      <c r="B67" s="26">
        <v>202</v>
      </c>
      <c r="C67" s="26">
        <v>0</v>
      </c>
      <c r="D67" s="22">
        <v>0</v>
      </c>
      <c r="E67" s="26">
        <v>202</v>
      </c>
      <c r="F67" s="26">
        <v>712</v>
      </c>
      <c r="G67" s="23">
        <v>51.04</v>
      </c>
      <c r="H67" s="26">
        <v>126.65</v>
      </c>
      <c r="I67" s="25">
        <v>0.627</v>
      </c>
      <c r="J67" s="26">
        <v>0.6</v>
      </c>
      <c r="K67" s="26">
        <v>1</v>
      </c>
      <c r="L67" s="26">
        <v>0.56000000000000005</v>
      </c>
      <c r="M67" s="26">
        <v>201</v>
      </c>
      <c r="N67" s="26">
        <v>0.63</v>
      </c>
      <c r="O67" s="27">
        <v>241656</v>
      </c>
      <c r="P67" s="85">
        <f t="shared" si="3"/>
        <v>4.4222222222222225</v>
      </c>
    </row>
    <row r="68" spans="1:17" ht="15.75" thickBot="1">
      <c r="A68" s="14" t="s">
        <v>155</v>
      </c>
      <c r="B68" s="18">
        <v>226</v>
      </c>
      <c r="C68" s="18">
        <v>0</v>
      </c>
      <c r="D68" s="13">
        <v>0</v>
      </c>
      <c r="E68" s="18">
        <v>226</v>
      </c>
      <c r="F68" s="18">
        <v>776</v>
      </c>
      <c r="G68" s="16">
        <v>55.63</v>
      </c>
      <c r="H68" s="18">
        <v>135.34</v>
      </c>
      <c r="I68" s="30">
        <v>0.5988</v>
      </c>
      <c r="J68" s="18">
        <v>0.6</v>
      </c>
      <c r="K68" s="18">
        <v>1</v>
      </c>
      <c r="L68" s="18">
        <v>0.56000000000000005</v>
      </c>
      <c r="M68" s="18">
        <v>225</v>
      </c>
      <c r="N68" s="18">
        <v>0.6</v>
      </c>
      <c r="O68" s="19">
        <v>241696</v>
      </c>
      <c r="P68" s="85">
        <f t="shared" si="3"/>
        <v>4.4888888888888889</v>
      </c>
    </row>
    <row r="69" spans="1:17" ht="15.75" thickBot="1">
      <c r="A69" s="20" t="s">
        <v>156</v>
      </c>
      <c r="B69" s="26">
        <v>206</v>
      </c>
      <c r="C69" s="26">
        <v>0</v>
      </c>
      <c r="D69" s="22">
        <v>0</v>
      </c>
      <c r="E69" s="26">
        <v>206</v>
      </c>
      <c r="F69" s="26">
        <v>740</v>
      </c>
      <c r="G69" s="23">
        <v>54.81</v>
      </c>
      <c r="H69" s="26">
        <v>123.35</v>
      </c>
      <c r="I69" s="39">
        <v>0.5988</v>
      </c>
      <c r="J69" s="26">
        <v>0.6</v>
      </c>
      <c r="K69" s="26">
        <v>1</v>
      </c>
      <c r="L69" s="26">
        <v>0.62</v>
      </c>
      <c r="M69" s="26">
        <v>205</v>
      </c>
      <c r="N69" s="26">
        <v>0.6</v>
      </c>
      <c r="O69" s="27">
        <v>241726</v>
      </c>
      <c r="P69" s="85">
        <f t="shared" si="3"/>
        <v>5.0222222222222221</v>
      </c>
    </row>
    <row r="70" spans="1:17" ht="15.75" thickBot="1">
      <c r="A70" s="4" t="s">
        <v>13</v>
      </c>
      <c r="B70" s="5">
        <v>2372</v>
      </c>
      <c r="C70" s="6">
        <v>0</v>
      </c>
      <c r="D70" s="6">
        <v>0</v>
      </c>
      <c r="E70" s="5">
        <v>2372</v>
      </c>
      <c r="F70" s="5">
        <v>8435</v>
      </c>
      <c r="G70" s="6">
        <v>51.35</v>
      </c>
      <c r="H70" s="7">
        <v>1563.78</v>
      </c>
      <c r="I70" s="6">
        <v>0.6593</v>
      </c>
      <c r="J70" s="4">
        <v>0.6</v>
      </c>
      <c r="K70" s="6">
        <v>8</v>
      </c>
      <c r="L70" s="6">
        <v>1.6</v>
      </c>
      <c r="M70" s="5">
        <v>2364</v>
      </c>
      <c r="N70" s="6">
        <v>0.66</v>
      </c>
      <c r="O70" s="28"/>
      <c r="P70" s="85">
        <f t="shared" si="3"/>
        <v>4.5777777777777775</v>
      </c>
    </row>
    <row r="72" spans="1:17" ht="18">
      <c r="A72" s="8" t="s">
        <v>23</v>
      </c>
    </row>
    <row r="73" spans="1:17" ht="30.75" thickBot="1">
      <c r="A73" s="9" t="s">
        <v>24</v>
      </c>
    </row>
    <row r="74" spans="1:17" ht="15.75" thickBot="1">
      <c r="A74" s="101" t="s">
        <v>1</v>
      </c>
      <c r="B74" s="101" t="s">
        <v>2</v>
      </c>
      <c r="C74" s="110" t="s">
        <v>104</v>
      </c>
      <c r="D74" s="110" t="s">
        <v>3</v>
      </c>
      <c r="E74" s="101" t="s">
        <v>2</v>
      </c>
      <c r="F74" s="101" t="s">
        <v>4</v>
      </c>
      <c r="G74" s="101" t="s">
        <v>5</v>
      </c>
      <c r="H74" s="110" t="s">
        <v>6</v>
      </c>
      <c r="I74" s="110"/>
      <c r="J74" s="110"/>
      <c r="K74" s="127" t="s">
        <v>7</v>
      </c>
      <c r="L74" s="128"/>
      <c r="M74" s="127" t="s">
        <v>8</v>
      </c>
      <c r="N74" s="128"/>
      <c r="O74" s="110" t="s">
        <v>9</v>
      </c>
      <c r="P74" s="84" t="s">
        <v>99</v>
      </c>
    </row>
    <row r="75" spans="1:17" ht="16.5" thickTop="1" thickBot="1">
      <c r="A75" s="101" t="s">
        <v>10</v>
      </c>
      <c r="B75" s="101" t="s">
        <v>11</v>
      </c>
      <c r="C75" s="101" t="s">
        <v>105</v>
      </c>
      <c r="D75" s="101" t="s">
        <v>12</v>
      </c>
      <c r="E75" s="101" t="s">
        <v>106</v>
      </c>
      <c r="F75" s="101" t="s">
        <v>13</v>
      </c>
      <c r="G75" s="101" t="s">
        <v>14</v>
      </c>
      <c r="H75" s="101" t="s">
        <v>15</v>
      </c>
      <c r="I75" s="101" t="s">
        <v>16</v>
      </c>
      <c r="J75" s="101" t="s">
        <v>17</v>
      </c>
      <c r="K75" s="101" t="s">
        <v>2</v>
      </c>
      <c r="L75" s="101" t="s">
        <v>16</v>
      </c>
      <c r="M75" s="101" t="s">
        <v>2</v>
      </c>
      <c r="N75" s="101" t="s">
        <v>16</v>
      </c>
      <c r="O75" s="101" t="s">
        <v>18</v>
      </c>
      <c r="P75">
        <v>30</v>
      </c>
    </row>
    <row r="76" spans="1:17" ht="16.5" thickTop="1" thickBot="1">
      <c r="A76" s="14" t="s">
        <v>145</v>
      </c>
      <c r="B76" s="18">
        <v>184</v>
      </c>
      <c r="C76" s="18">
        <v>0</v>
      </c>
      <c r="D76" s="13">
        <v>0</v>
      </c>
      <c r="E76" s="18">
        <v>184</v>
      </c>
      <c r="F76" s="18">
        <v>589</v>
      </c>
      <c r="G76" s="16">
        <v>63.33</v>
      </c>
      <c r="H76" s="18">
        <v>111.73</v>
      </c>
      <c r="I76" s="11">
        <v>0.60719999999999996</v>
      </c>
      <c r="J76" s="18">
        <v>0.6</v>
      </c>
      <c r="K76" s="18">
        <v>0</v>
      </c>
      <c r="L76" s="18">
        <v>0</v>
      </c>
      <c r="M76" s="18">
        <v>184</v>
      </c>
      <c r="N76" s="18">
        <v>0.61</v>
      </c>
      <c r="O76" s="19">
        <v>241607</v>
      </c>
      <c r="P76" s="85">
        <f>+B76/$P$75</f>
        <v>6.1333333333333337</v>
      </c>
    </row>
    <row r="77" spans="1:17" ht="15.75" thickBot="1">
      <c r="A77" s="20" t="s">
        <v>146</v>
      </c>
      <c r="B77" s="26">
        <v>164</v>
      </c>
      <c r="C77" s="26">
        <v>0</v>
      </c>
      <c r="D77" s="22">
        <v>0</v>
      </c>
      <c r="E77" s="26">
        <v>164</v>
      </c>
      <c r="F77" s="26">
        <v>551</v>
      </c>
      <c r="G77" s="23">
        <v>61.22</v>
      </c>
      <c r="H77" s="26">
        <v>101.88</v>
      </c>
      <c r="I77" s="25">
        <v>0.62119999999999997</v>
      </c>
      <c r="J77" s="26">
        <v>0.6</v>
      </c>
      <c r="K77" s="26">
        <v>0</v>
      </c>
      <c r="L77" s="26">
        <v>0</v>
      </c>
      <c r="M77" s="26">
        <v>164</v>
      </c>
      <c r="N77" s="26">
        <v>0.62</v>
      </c>
      <c r="O77" s="27">
        <v>241607</v>
      </c>
      <c r="P77" s="85">
        <f t="shared" ref="P77:P88" si="4">+B77/$P$75</f>
        <v>5.4666666666666668</v>
      </c>
    </row>
    <row r="78" spans="1:17" ht="15.75" thickBot="1">
      <c r="A78" s="14" t="s">
        <v>147</v>
      </c>
      <c r="B78" s="18">
        <v>222</v>
      </c>
      <c r="C78" s="18">
        <v>0</v>
      </c>
      <c r="D78" s="13">
        <v>0</v>
      </c>
      <c r="E78" s="18">
        <v>222</v>
      </c>
      <c r="F78" s="18">
        <v>828</v>
      </c>
      <c r="G78" s="16">
        <v>89.03</v>
      </c>
      <c r="H78" s="18">
        <v>145.08000000000001</v>
      </c>
      <c r="I78" s="11">
        <v>0.65349999999999997</v>
      </c>
      <c r="J78" s="18">
        <v>0.6</v>
      </c>
      <c r="K78" s="18">
        <v>2</v>
      </c>
      <c r="L78" s="18">
        <v>5.42</v>
      </c>
      <c r="M78" s="18">
        <v>220</v>
      </c>
      <c r="N78" s="18">
        <v>0.61</v>
      </c>
      <c r="O78" s="19">
        <v>241607</v>
      </c>
      <c r="P78" s="85">
        <f t="shared" si="4"/>
        <v>7.4</v>
      </c>
      <c r="Q78">
        <f>SUM(H76:H78)</f>
        <v>358.69000000000005</v>
      </c>
    </row>
    <row r="79" spans="1:17" ht="15.75" thickBot="1">
      <c r="A79" s="20" t="s">
        <v>148</v>
      </c>
      <c r="B79" s="26">
        <v>262</v>
      </c>
      <c r="C79" s="26">
        <v>0</v>
      </c>
      <c r="D79" s="22">
        <v>0</v>
      </c>
      <c r="E79" s="26">
        <v>262</v>
      </c>
      <c r="F79" s="26">
        <v>649</v>
      </c>
      <c r="G79" s="23">
        <v>69.78</v>
      </c>
      <c r="H79" s="26">
        <v>126.13</v>
      </c>
      <c r="I79" s="39">
        <v>0.48139999999999999</v>
      </c>
      <c r="J79" s="26">
        <v>0.6</v>
      </c>
      <c r="K79" s="26">
        <v>0</v>
      </c>
      <c r="L79" s="26">
        <v>0</v>
      </c>
      <c r="M79" s="26">
        <v>262</v>
      </c>
      <c r="N79" s="26">
        <v>0.48</v>
      </c>
      <c r="O79" s="27">
        <v>241607</v>
      </c>
      <c r="P79" s="85">
        <f t="shared" si="4"/>
        <v>8.7333333333333325</v>
      </c>
    </row>
    <row r="80" spans="1:17" ht="15.75" thickBot="1">
      <c r="A80" s="14" t="s">
        <v>149</v>
      </c>
      <c r="B80" s="18">
        <v>212</v>
      </c>
      <c r="C80" s="18">
        <v>0</v>
      </c>
      <c r="D80" s="13">
        <v>0</v>
      </c>
      <c r="E80" s="18">
        <v>212</v>
      </c>
      <c r="F80" s="18">
        <v>616</v>
      </c>
      <c r="G80" s="16">
        <v>73.33</v>
      </c>
      <c r="H80" s="18">
        <v>122.36</v>
      </c>
      <c r="I80" s="30">
        <v>0.57720000000000005</v>
      </c>
      <c r="J80" s="18">
        <v>0.6</v>
      </c>
      <c r="K80" s="18">
        <v>0</v>
      </c>
      <c r="L80" s="18">
        <v>0</v>
      </c>
      <c r="M80" s="18">
        <v>212</v>
      </c>
      <c r="N80" s="18">
        <v>0.57999999999999996</v>
      </c>
      <c r="O80" s="19">
        <v>241607</v>
      </c>
      <c r="P80" s="85">
        <f t="shared" si="4"/>
        <v>7.0666666666666664</v>
      </c>
    </row>
    <row r="81" spans="1:17" ht="15.75" thickBot="1">
      <c r="A81" s="20" t="s">
        <v>150</v>
      </c>
      <c r="B81" s="26">
        <v>218</v>
      </c>
      <c r="C81" s="26">
        <v>0</v>
      </c>
      <c r="D81" s="22">
        <v>0</v>
      </c>
      <c r="E81" s="26">
        <v>218</v>
      </c>
      <c r="F81" s="26">
        <v>718</v>
      </c>
      <c r="G81" s="23">
        <v>77.2</v>
      </c>
      <c r="H81" s="26">
        <v>136.80000000000001</v>
      </c>
      <c r="I81" s="25">
        <v>0.62749999999999995</v>
      </c>
      <c r="J81" s="26">
        <v>0.6</v>
      </c>
      <c r="K81" s="26">
        <v>1</v>
      </c>
      <c r="L81" s="26">
        <v>6.41</v>
      </c>
      <c r="M81" s="26">
        <v>217</v>
      </c>
      <c r="N81" s="26">
        <v>0.6</v>
      </c>
      <c r="O81" s="27">
        <v>241607</v>
      </c>
      <c r="P81" s="85">
        <f t="shared" si="4"/>
        <v>7.2666666666666666</v>
      </c>
      <c r="Q81">
        <f>SUM(H79:H81)</f>
        <v>385.29</v>
      </c>
    </row>
    <row r="82" spans="1:17" ht="15.75" thickBot="1">
      <c r="A82" s="14" t="s">
        <v>151</v>
      </c>
      <c r="B82" s="18">
        <v>154</v>
      </c>
      <c r="C82" s="18">
        <v>0</v>
      </c>
      <c r="D82" s="10">
        <v>1</v>
      </c>
      <c r="E82" s="18">
        <v>153</v>
      </c>
      <c r="F82" s="18">
        <v>583</v>
      </c>
      <c r="G82" s="16">
        <v>64.78</v>
      </c>
      <c r="H82" s="18">
        <v>117.86</v>
      </c>
      <c r="I82" s="11">
        <v>0.77029999999999998</v>
      </c>
      <c r="J82" s="18">
        <v>0.6</v>
      </c>
      <c r="K82" s="18">
        <v>2</v>
      </c>
      <c r="L82" s="18">
        <v>4.12</v>
      </c>
      <c r="M82" s="18">
        <v>151</v>
      </c>
      <c r="N82" s="18">
        <v>0.73</v>
      </c>
      <c r="O82" s="19">
        <v>241607</v>
      </c>
      <c r="P82" s="85">
        <f t="shared" si="4"/>
        <v>5.1333333333333337</v>
      </c>
    </row>
    <row r="83" spans="1:17" ht="15.75" thickBot="1">
      <c r="A83" s="20" t="s">
        <v>152</v>
      </c>
      <c r="B83" s="26">
        <v>171</v>
      </c>
      <c r="C83" s="26">
        <v>0</v>
      </c>
      <c r="D83" s="22">
        <v>0</v>
      </c>
      <c r="E83" s="26">
        <v>171</v>
      </c>
      <c r="F83" s="26">
        <v>497</v>
      </c>
      <c r="G83" s="23">
        <v>53.44</v>
      </c>
      <c r="H83" s="26">
        <v>102.46</v>
      </c>
      <c r="I83" s="39">
        <v>0.59919999999999995</v>
      </c>
      <c r="J83" s="26">
        <v>0.6</v>
      </c>
      <c r="K83" s="26">
        <v>2</v>
      </c>
      <c r="L83" s="26">
        <v>1.37</v>
      </c>
      <c r="M83" s="26">
        <v>169</v>
      </c>
      <c r="N83" s="26">
        <v>0.59</v>
      </c>
      <c r="O83" s="27">
        <v>241607</v>
      </c>
      <c r="P83" s="85">
        <f t="shared" si="4"/>
        <v>5.7</v>
      </c>
    </row>
    <row r="84" spans="1:17" ht="15.75" thickBot="1">
      <c r="A84" s="14" t="s">
        <v>153</v>
      </c>
      <c r="B84" s="18">
        <v>202</v>
      </c>
      <c r="C84" s="18">
        <v>0</v>
      </c>
      <c r="D84" s="13">
        <v>0</v>
      </c>
      <c r="E84" s="18">
        <v>202</v>
      </c>
      <c r="F84" s="18">
        <v>714</v>
      </c>
      <c r="G84" s="16">
        <v>79.33</v>
      </c>
      <c r="H84" s="18">
        <v>118.42</v>
      </c>
      <c r="I84" s="30">
        <v>0.58630000000000004</v>
      </c>
      <c r="J84" s="18">
        <v>0.6</v>
      </c>
      <c r="K84" s="18">
        <v>1</v>
      </c>
      <c r="L84" s="18">
        <v>2.17</v>
      </c>
      <c r="M84" s="18">
        <v>201</v>
      </c>
      <c r="N84" s="18">
        <v>0.57999999999999996</v>
      </c>
      <c r="O84" s="19">
        <v>241761</v>
      </c>
      <c r="P84" s="85">
        <f t="shared" si="4"/>
        <v>6.7333333333333334</v>
      </c>
      <c r="Q84">
        <f>SUM(H82:H84)</f>
        <v>338.74</v>
      </c>
    </row>
    <row r="85" spans="1:17" ht="15.75" thickBot="1">
      <c r="A85" s="20" t="s">
        <v>154</v>
      </c>
      <c r="B85" s="26">
        <v>228</v>
      </c>
      <c r="C85" s="26">
        <v>0</v>
      </c>
      <c r="D85" s="22">
        <v>0</v>
      </c>
      <c r="E85" s="26">
        <v>228</v>
      </c>
      <c r="F85" s="26">
        <v>741</v>
      </c>
      <c r="G85" s="23">
        <v>79.680000000000007</v>
      </c>
      <c r="H85" s="26">
        <v>127.53</v>
      </c>
      <c r="I85" s="39">
        <v>0.55930000000000002</v>
      </c>
      <c r="J85" s="26">
        <v>0.6</v>
      </c>
      <c r="K85" s="26">
        <v>1</v>
      </c>
      <c r="L85" s="26">
        <v>2.17</v>
      </c>
      <c r="M85" s="26">
        <v>227</v>
      </c>
      <c r="N85" s="26">
        <v>0.55000000000000004</v>
      </c>
      <c r="O85" s="27">
        <v>241779</v>
      </c>
      <c r="P85" s="85">
        <f t="shared" si="4"/>
        <v>7.6</v>
      </c>
    </row>
    <row r="86" spans="1:17" ht="15.75" thickBot="1">
      <c r="A86" s="14" t="s">
        <v>155</v>
      </c>
      <c r="B86" s="18">
        <v>242</v>
      </c>
      <c r="C86" s="18">
        <v>0</v>
      </c>
      <c r="D86" s="13">
        <v>0</v>
      </c>
      <c r="E86" s="18">
        <v>242</v>
      </c>
      <c r="F86" s="18">
        <v>876</v>
      </c>
      <c r="G86" s="16">
        <v>94.19</v>
      </c>
      <c r="H86" s="18">
        <v>160.56</v>
      </c>
      <c r="I86" s="11">
        <v>0.66349999999999998</v>
      </c>
      <c r="J86" s="18">
        <v>0.6</v>
      </c>
      <c r="K86" s="18">
        <v>4</v>
      </c>
      <c r="L86" s="18">
        <v>1.17</v>
      </c>
      <c r="M86" s="18">
        <v>238</v>
      </c>
      <c r="N86" s="18">
        <v>0.65</v>
      </c>
      <c r="O86" s="19">
        <v>241752</v>
      </c>
      <c r="P86" s="85">
        <f t="shared" si="4"/>
        <v>8.0666666666666664</v>
      </c>
    </row>
    <row r="87" spans="1:17" ht="15.75" thickBot="1">
      <c r="A87" s="20" t="s">
        <v>156</v>
      </c>
      <c r="B87" s="26">
        <v>245</v>
      </c>
      <c r="C87" s="26">
        <v>0</v>
      </c>
      <c r="D87" s="22">
        <v>0</v>
      </c>
      <c r="E87" s="26">
        <v>245</v>
      </c>
      <c r="F87" s="26">
        <v>880</v>
      </c>
      <c r="G87" s="23">
        <v>97.78</v>
      </c>
      <c r="H87" s="26">
        <v>145.41</v>
      </c>
      <c r="I87" s="39">
        <v>0.59350000000000003</v>
      </c>
      <c r="J87" s="26">
        <v>0.6</v>
      </c>
      <c r="K87" s="26">
        <v>0</v>
      </c>
      <c r="L87" s="26">
        <v>0</v>
      </c>
      <c r="M87" s="26">
        <v>245</v>
      </c>
      <c r="N87" s="26">
        <v>0.59</v>
      </c>
      <c r="O87" s="27">
        <v>241752</v>
      </c>
      <c r="P87" s="85">
        <f t="shared" si="4"/>
        <v>8.1666666666666661</v>
      </c>
    </row>
    <row r="88" spans="1:17" ht="15.75" thickBot="1">
      <c r="A88" s="4" t="s">
        <v>13</v>
      </c>
      <c r="B88" s="5">
        <v>2504</v>
      </c>
      <c r="C88" s="6">
        <v>0</v>
      </c>
      <c r="D88" s="6">
        <v>1</v>
      </c>
      <c r="E88" s="5">
        <v>2503</v>
      </c>
      <c r="F88" s="5">
        <v>8242</v>
      </c>
      <c r="G88" s="6">
        <v>75.27</v>
      </c>
      <c r="H88" s="7">
        <v>1516.22</v>
      </c>
      <c r="I88" s="6">
        <v>0.60580000000000001</v>
      </c>
      <c r="J88" s="4">
        <v>0.6</v>
      </c>
      <c r="K88" s="6">
        <v>13</v>
      </c>
      <c r="L88" s="6">
        <v>2.87</v>
      </c>
      <c r="M88" s="5">
        <v>2490</v>
      </c>
      <c r="N88" s="6">
        <v>0.59</v>
      </c>
      <c r="O88" s="28"/>
      <c r="P88" s="85">
        <f t="shared" si="4"/>
        <v>83.466666666666669</v>
      </c>
    </row>
    <row r="90" spans="1:17" ht="18">
      <c r="A90" s="31" t="s">
        <v>35</v>
      </c>
    </row>
    <row r="91" spans="1:17" ht="30.75" thickBot="1">
      <c r="A91" s="9" t="s">
        <v>24</v>
      </c>
    </row>
    <row r="92" spans="1:17" ht="15.75" thickBot="1">
      <c r="A92" s="101" t="s">
        <v>1</v>
      </c>
      <c r="B92" s="101" t="s">
        <v>2</v>
      </c>
      <c r="C92" s="110" t="s">
        <v>104</v>
      </c>
      <c r="D92" s="110" t="s">
        <v>3</v>
      </c>
      <c r="E92" s="101" t="s">
        <v>2</v>
      </c>
      <c r="F92" s="101" t="s">
        <v>4</v>
      </c>
      <c r="G92" s="101" t="s">
        <v>5</v>
      </c>
      <c r="H92" s="110" t="s">
        <v>6</v>
      </c>
      <c r="I92" s="110"/>
      <c r="J92" s="110"/>
      <c r="K92" s="127" t="s">
        <v>7</v>
      </c>
      <c r="L92" s="128"/>
      <c r="M92" s="127" t="s">
        <v>8</v>
      </c>
      <c r="N92" s="128"/>
      <c r="O92" s="110" t="s">
        <v>9</v>
      </c>
      <c r="P92" s="84" t="s">
        <v>99</v>
      </c>
    </row>
    <row r="93" spans="1:17" ht="16.5" thickTop="1" thickBot="1">
      <c r="A93" s="101" t="s">
        <v>10</v>
      </c>
      <c r="B93" s="101" t="s">
        <v>11</v>
      </c>
      <c r="C93" s="101" t="s">
        <v>105</v>
      </c>
      <c r="D93" s="101" t="s">
        <v>12</v>
      </c>
      <c r="E93" s="101" t="s">
        <v>106</v>
      </c>
      <c r="F93" s="101" t="s">
        <v>13</v>
      </c>
      <c r="G93" s="101" t="s">
        <v>14</v>
      </c>
      <c r="H93" s="101" t="s">
        <v>15</v>
      </c>
      <c r="I93" s="101" t="s">
        <v>16</v>
      </c>
      <c r="J93" s="101" t="s">
        <v>17</v>
      </c>
      <c r="K93" s="101" t="s">
        <v>2</v>
      </c>
      <c r="L93" s="101" t="s">
        <v>16</v>
      </c>
      <c r="M93" s="101" t="s">
        <v>2</v>
      </c>
      <c r="N93" s="101" t="s">
        <v>16</v>
      </c>
      <c r="O93" s="101" t="s">
        <v>18</v>
      </c>
      <c r="P93">
        <v>30</v>
      </c>
    </row>
    <row r="94" spans="1:17" ht="16.5" thickTop="1" thickBot="1">
      <c r="A94" s="14" t="s">
        <v>145</v>
      </c>
      <c r="B94" s="18">
        <v>102</v>
      </c>
      <c r="C94" s="18">
        <v>0</v>
      </c>
      <c r="D94" s="10">
        <v>2</v>
      </c>
      <c r="E94" s="18">
        <v>100</v>
      </c>
      <c r="F94" s="18">
        <v>293</v>
      </c>
      <c r="G94" s="16">
        <v>31.51</v>
      </c>
      <c r="H94" s="18">
        <v>63.62</v>
      </c>
      <c r="I94" s="11">
        <v>0.63619999999999999</v>
      </c>
      <c r="J94" s="18">
        <v>0.6</v>
      </c>
      <c r="K94" s="18">
        <v>0</v>
      </c>
      <c r="L94" s="18">
        <v>0</v>
      </c>
      <c r="M94" s="18">
        <v>100</v>
      </c>
      <c r="N94" s="18">
        <v>0.64</v>
      </c>
      <c r="O94" s="19">
        <v>241746</v>
      </c>
      <c r="P94" s="85">
        <f>+B94/$P$93</f>
        <v>3.4</v>
      </c>
    </row>
    <row r="95" spans="1:17" ht="15.75" thickBot="1">
      <c r="A95" s="20" t="s">
        <v>146</v>
      </c>
      <c r="B95" s="26">
        <v>106</v>
      </c>
      <c r="C95" s="26">
        <v>0</v>
      </c>
      <c r="D95" s="29">
        <v>1</v>
      </c>
      <c r="E95" s="26">
        <v>105</v>
      </c>
      <c r="F95" s="26">
        <v>412</v>
      </c>
      <c r="G95" s="23">
        <v>45.78</v>
      </c>
      <c r="H95" s="26">
        <v>67.61</v>
      </c>
      <c r="I95" s="25">
        <v>0.64390000000000003</v>
      </c>
      <c r="J95" s="26">
        <v>0.6</v>
      </c>
      <c r="K95" s="26">
        <v>0</v>
      </c>
      <c r="L95" s="26">
        <v>0</v>
      </c>
      <c r="M95" s="26">
        <v>105</v>
      </c>
      <c r="N95" s="26">
        <v>0.64</v>
      </c>
      <c r="O95" s="27">
        <v>241746</v>
      </c>
      <c r="P95" s="85">
        <f t="shared" ref="P95:P106" si="5">+B95/$P$93</f>
        <v>3.5333333333333332</v>
      </c>
    </row>
    <row r="96" spans="1:17" ht="15.75" thickBot="1">
      <c r="A96" s="14" t="s">
        <v>147</v>
      </c>
      <c r="B96" s="18">
        <v>139</v>
      </c>
      <c r="C96" s="18">
        <v>0</v>
      </c>
      <c r="D96" s="13">
        <v>0</v>
      </c>
      <c r="E96" s="18">
        <v>139</v>
      </c>
      <c r="F96" s="18">
        <v>500</v>
      </c>
      <c r="G96" s="16">
        <v>53.76</v>
      </c>
      <c r="H96" s="18">
        <v>87.96</v>
      </c>
      <c r="I96" s="11">
        <v>0.63280000000000003</v>
      </c>
      <c r="J96" s="18">
        <v>0.6</v>
      </c>
      <c r="K96" s="18">
        <v>0</v>
      </c>
      <c r="L96" s="18">
        <v>0</v>
      </c>
      <c r="M96" s="18">
        <v>139</v>
      </c>
      <c r="N96" s="18">
        <v>0.63</v>
      </c>
      <c r="O96" s="19">
        <v>241746</v>
      </c>
      <c r="P96" s="85">
        <f t="shared" si="5"/>
        <v>4.6333333333333337</v>
      </c>
      <c r="Q96">
        <f>SUM(H94:H96)</f>
        <v>219.19</v>
      </c>
    </row>
    <row r="97" spans="1:17" ht="15.75" thickBot="1">
      <c r="A97" s="20" t="s">
        <v>148</v>
      </c>
      <c r="B97" s="26">
        <v>107</v>
      </c>
      <c r="C97" s="26">
        <v>0</v>
      </c>
      <c r="D97" s="22">
        <v>0</v>
      </c>
      <c r="E97" s="26">
        <v>107</v>
      </c>
      <c r="F97" s="26">
        <v>310</v>
      </c>
      <c r="G97" s="23">
        <v>33.33</v>
      </c>
      <c r="H97" s="26">
        <v>59.08</v>
      </c>
      <c r="I97" s="39">
        <v>0.55210000000000004</v>
      </c>
      <c r="J97" s="26">
        <v>0.6</v>
      </c>
      <c r="K97" s="26">
        <v>0</v>
      </c>
      <c r="L97" s="26">
        <v>0</v>
      </c>
      <c r="M97" s="26">
        <v>107</v>
      </c>
      <c r="N97" s="26">
        <v>0.55000000000000004</v>
      </c>
      <c r="O97" s="27">
        <v>241746</v>
      </c>
      <c r="P97" s="85">
        <f t="shared" si="5"/>
        <v>3.5666666666666669</v>
      </c>
    </row>
    <row r="98" spans="1:17" ht="15.75" thickBot="1">
      <c r="A98" s="14" t="s">
        <v>149</v>
      </c>
      <c r="B98" s="18">
        <v>134</v>
      </c>
      <c r="C98" s="18">
        <v>0</v>
      </c>
      <c r="D98" s="13">
        <v>0</v>
      </c>
      <c r="E98" s="18">
        <v>134</v>
      </c>
      <c r="F98" s="18">
        <v>405</v>
      </c>
      <c r="G98" s="16">
        <v>48.21</v>
      </c>
      <c r="H98" s="18">
        <v>93.15</v>
      </c>
      <c r="I98" s="11">
        <v>0.69510000000000005</v>
      </c>
      <c r="J98" s="18">
        <v>0.6</v>
      </c>
      <c r="K98" s="18">
        <v>0</v>
      </c>
      <c r="L98" s="18">
        <v>0</v>
      </c>
      <c r="M98" s="18">
        <v>134</v>
      </c>
      <c r="N98" s="18">
        <v>0.7</v>
      </c>
      <c r="O98" s="19">
        <v>241746</v>
      </c>
      <c r="P98" s="85">
        <f t="shared" si="5"/>
        <v>4.4666666666666668</v>
      </c>
    </row>
    <row r="99" spans="1:17" ht="15.75" thickBot="1">
      <c r="A99" s="20" t="s">
        <v>150</v>
      </c>
      <c r="B99" s="26">
        <v>132</v>
      </c>
      <c r="C99" s="26">
        <v>0</v>
      </c>
      <c r="D99" s="22">
        <v>0</v>
      </c>
      <c r="E99" s="26">
        <v>132</v>
      </c>
      <c r="F99" s="26">
        <v>399</v>
      </c>
      <c r="G99" s="23">
        <v>42.9</v>
      </c>
      <c r="H99" s="26">
        <v>73.31</v>
      </c>
      <c r="I99" s="39">
        <v>0.5554</v>
      </c>
      <c r="J99" s="26">
        <v>0.6</v>
      </c>
      <c r="K99" s="26">
        <v>0</v>
      </c>
      <c r="L99" s="26">
        <v>0</v>
      </c>
      <c r="M99" s="26">
        <v>132</v>
      </c>
      <c r="N99" s="26">
        <v>0.56000000000000005</v>
      </c>
      <c r="O99" s="27">
        <v>241746</v>
      </c>
      <c r="P99" s="85">
        <f t="shared" si="5"/>
        <v>4.4000000000000004</v>
      </c>
      <c r="Q99">
        <f>SUM(H97:H99)</f>
        <v>225.54000000000002</v>
      </c>
    </row>
    <row r="100" spans="1:17" ht="15.75" thickBot="1">
      <c r="A100" s="14" t="s">
        <v>151</v>
      </c>
      <c r="B100" s="18">
        <v>112</v>
      </c>
      <c r="C100" s="18">
        <v>0</v>
      </c>
      <c r="D100" s="10">
        <v>1</v>
      </c>
      <c r="E100" s="18">
        <v>111</v>
      </c>
      <c r="F100" s="18">
        <v>320</v>
      </c>
      <c r="G100" s="16">
        <v>35.56</v>
      </c>
      <c r="H100" s="18">
        <v>61.31</v>
      </c>
      <c r="I100" s="30">
        <v>0.55230000000000001</v>
      </c>
      <c r="J100" s="18">
        <v>0.6</v>
      </c>
      <c r="K100" s="18">
        <v>0</v>
      </c>
      <c r="L100" s="18">
        <v>0</v>
      </c>
      <c r="M100" s="18">
        <v>111</v>
      </c>
      <c r="N100" s="18">
        <v>0.55000000000000004</v>
      </c>
      <c r="O100" s="19">
        <v>241746</v>
      </c>
      <c r="P100" s="85">
        <f t="shared" si="5"/>
        <v>3.7333333333333334</v>
      </c>
    </row>
    <row r="101" spans="1:17" ht="15.75" thickBot="1">
      <c r="A101" s="20" t="s">
        <v>152</v>
      </c>
      <c r="B101" s="26">
        <v>110</v>
      </c>
      <c r="C101" s="26">
        <v>0</v>
      </c>
      <c r="D101" s="22">
        <v>0</v>
      </c>
      <c r="E101" s="26">
        <v>110</v>
      </c>
      <c r="F101" s="26">
        <v>466</v>
      </c>
      <c r="G101" s="23">
        <v>50.11</v>
      </c>
      <c r="H101" s="26">
        <v>68.53</v>
      </c>
      <c r="I101" s="25">
        <v>0.623</v>
      </c>
      <c r="J101" s="26">
        <v>0.6</v>
      </c>
      <c r="K101" s="26">
        <v>0</v>
      </c>
      <c r="L101" s="26">
        <v>0</v>
      </c>
      <c r="M101" s="26">
        <v>110</v>
      </c>
      <c r="N101" s="26">
        <v>0.62</v>
      </c>
      <c r="O101" s="27">
        <v>241746</v>
      </c>
      <c r="P101" s="85">
        <f t="shared" si="5"/>
        <v>3.6666666666666665</v>
      </c>
    </row>
    <row r="102" spans="1:17" ht="15.75" thickBot="1">
      <c r="A102" s="14" t="s">
        <v>153</v>
      </c>
      <c r="B102" s="18">
        <v>125</v>
      </c>
      <c r="C102" s="18">
        <v>0</v>
      </c>
      <c r="D102" s="13">
        <v>0</v>
      </c>
      <c r="E102" s="18">
        <v>125</v>
      </c>
      <c r="F102" s="18">
        <v>360</v>
      </c>
      <c r="G102" s="16">
        <v>40</v>
      </c>
      <c r="H102" s="18">
        <v>70.099999999999994</v>
      </c>
      <c r="I102" s="30">
        <v>0.56079999999999997</v>
      </c>
      <c r="J102" s="18">
        <v>0.6</v>
      </c>
      <c r="K102" s="18">
        <v>0</v>
      </c>
      <c r="L102" s="18">
        <v>0</v>
      </c>
      <c r="M102" s="18">
        <v>125</v>
      </c>
      <c r="N102" s="18">
        <v>0.56000000000000005</v>
      </c>
      <c r="O102" s="19">
        <v>241746</v>
      </c>
      <c r="P102" s="85">
        <f t="shared" si="5"/>
        <v>4.166666666666667</v>
      </c>
      <c r="Q102">
        <f>SUM(H100:H102)</f>
        <v>199.94</v>
      </c>
    </row>
    <row r="103" spans="1:17" ht="15.75" thickBot="1">
      <c r="A103" s="20" t="s">
        <v>154</v>
      </c>
      <c r="B103" s="26">
        <v>116</v>
      </c>
      <c r="C103" s="26">
        <v>0</v>
      </c>
      <c r="D103" s="22">
        <v>0</v>
      </c>
      <c r="E103" s="26">
        <v>116</v>
      </c>
      <c r="F103" s="26">
        <v>395</v>
      </c>
      <c r="G103" s="23">
        <v>42.47</v>
      </c>
      <c r="H103" s="26">
        <v>63.27</v>
      </c>
      <c r="I103" s="39">
        <v>0.5454</v>
      </c>
      <c r="J103" s="26">
        <v>0.6</v>
      </c>
      <c r="K103" s="26">
        <v>0</v>
      </c>
      <c r="L103" s="26">
        <v>0</v>
      </c>
      <c r="M103" s="26">
        <v>116</v>
      </c>
      <c r="N103" s="26">
        <v>0.55000000000000004</v>
      </c>
      <c r="O103" s="27">
        <v>241746</v>
      </c>
      <c r="P103" s="85">
        <f t="shared" si="5"/>
        <v>3.8666666666666667</v>
      </c>
    </row>
    <row r="104" spans="1:17" ht="15.75" thickBot="1">
      <c r="A104" s="14" t="s">
        <v>155</v>
      </c>
      <c r="B104" s="18">
        <v>137</v>
      </c>
      <c r="C104" s="18">
        <v>0</v>
      </c>
      <c r="D104" s="13">
        <v>0</v>
      </c>
      <c r="E104" s="18">
        <v>137</v>
      </c>
      <c r="F104" s="18">
        <v>470</v>
      </c>
      <c r="G104" s="16">
        <v>50.54</v>
      </c>
      <c r="H104" s="18">
        <v>83.18</v>
      </c>
      <c r="I104" s="11">
        <v>0.60719999999999996</v>
      </c>
      <c r="J104" s="18">
        <v>0.6</v>
      </c>
      <c r="K104" s="18">
        <v>0</v>
      </c>
      <c r="L104" s="18">
        <v>0</v>
      </c>
      <c r="M104" s="18">
        <v>137</v>
      </c>
      <c r="N104" s="18">
        <v>0.61</v>
      </c>
      <c r="O104" s="19">
        <v>241746</v>
      </c>
      <c r="P104" s="85">
        <f t="shared" si="5"/>
        <v>4.5666666666666664</v>
      </c>
    </row>
    <row r="105" spans="1:17" ht="15.75" thickBot="1">
      <c r="A105" s="20" t="s">
        <v>156</v>
      </c>
      <c r="B105" s="26">
        <v>140</v>
      </c>
      <c r="C105" s="26">
        <v>0</v>
      </c>
      <c r="D105" s="29">
        <v>1</v>
      </c>
      <c r="E105" s="26">
        <v>139</v>
      </c>
      <c r="F105" s="26">
        <v>382</v>
      </c>
      <c r="G105" s="23">
        <v>42.44</v>
      </c>
      <c r="H105" s="26">
        <v>81.66</v>
      </c>
      <c r="I105" s="39">
        <v>0.58750000000000002</v>
      </c>
      <c r="J105" s="26">
        <v>0.6</v>
      </c>
      <c r="K105" s="26">
        <v>0</v>
      </c>
      <c r="L105" s="26">
        <v>0</v>
      </c>
      <c r="M105" s="26">
        <v>139</v>
      </c>
      <c r="N105" s="26">
        <v>0.59</v>
      </c>
      <c r="O105" s="27">
        <v>241746</v>
      </c>
      <c r="P105" s="85">
        <f t="shared" si="5"/>
        <v>4.666666666666667</v>
      </c>
    </row>
    <row r="106" spans="1:17" ht="15.75" thickBot="1">
      <c r="A106" s="4" t="s">
        <v>13</v>
      </c>
      <c r="B106" s="5">
        <v>1460</v>
      </c>
      <c r="C106" s="6">
        <v>0</v>
      </c>
      <c r="D106" s="6">
        <v>5</v>
      </c>
      <c r="E106" s="5">
        <v>1455</v>
      </c>
      <c r="F106" s="5">
        <v>4712</v>
      </c>
      <c r="G106" s="6">
        <v>43.03</v>
      </c>
      <c r="H106" s="6">
        <v>872.78</v>
      </c>
      <c r="I106" s="6">
        <v>0.5998</v>
      </c>
      <c r="J106" s="4">
        <v>0.6</v>
      </c>
      <c r="K106" s="6">
        <v>0</v>
      </c>
      <c r="L106" s="6">
        <v>0</v>
      </c>
      <c r="M106" s="5">
        <v>1455</v>
      </c>
      <c r="N106" s="6">
        <v>0.6</v>
      </c>
      <c r="O106" s="28"/>
      <c r="P106" s="85">
        <f t="shared" si="5"/>
        <v>48.666666666666664</v>
      </c>
    </row>
    <row r="108" spans="1:17" ht="18">
      <c r="A108" s="31" t="s">
        <v>36</v>
      </c>
    </row>
    <row r="109" spans="1:17" ht="30.75" thickBot="1">
      <c r="A109" s="9" t="s">
        <v>182</v>
      </c>
    </row>
    <row r="110" spans="1:17" ht="15.75" thickBot="1">
      <c r="A110" s="101" t="s">
        <v>1</v>
      </c>
      <c r="B110" s="101" t="s">
        <v>2</v>
      </c>
      <c r="C110" s="110" t="s">
        <v>104</v>
      </c>
      <c r="D110" s="110" t="s">
        <v>3</v>
      </c>
      <c r="E110" s="101" t="s">
        <v>2</v>
      </c>
      <c r="F110" s="101" t="s">
        <v>4</v>
      </c>
      <c r="G110" s="101" t="s">
        <v>5</v>
      </c>
      <c r="H110" s="110" t="s">
        <v>6</v>
      </c>
      <c r="I110" s="110"/>
      <c r="J110" s="110"/>
      <c r="K110" s="127" t="s">
        <v>7</v>
      </c>
      <c r="L110" s="128"/>
      <c r="M110" s="127" t="s">
        <v>8</v>
      </c>
      <c r="N110" s="128"/>
      <c r="O110" s="110" t="s">
        <v>9</v>
      </c>
      <c r="P110" s="84" t="s">
        <v>99</v>
      </c>
    </row>
    <row r="111" spans="1:17" ht="16.5" thickTop="1" thickBot="1">
      <c r="A111" s="101" t="s">
        <v>10</v>
      </c>
      <c r="B111" s="101" t="s">
        <v>11</v>
      </c>
      <c r="C111" s="101" t="s">
        <v>105</v>
      </c>
      <c r="D111" s="101" t="s">
        <v>12</v>
      </c>
      <c r="E111" s="101" t="s">
        <v>106</v>
      </c>
      <c r="F111" s="101" t="s">
        <v>13</v>
      </c>
      <c r="G111" s="101" t="s">
        <v>14</v>
      </c>
      <c r="H111" s="101" t="s">
        <v>15</v>
      </c>
      <c r="I111" s="101" t="s">
        <v>16</v>
      </c>
      <c r="J111" s="101" t="s">
        <v>17</v>
      </c>
      <c r="K111" s="101" t="s">
        <v>2</v>
      </c>
      <c r="L111" s="101" t="s">
        <v>16</v>
      </c>
      <c r="M111" s="101" t="s">
        <v>2</v>
      </c>
      <c r="N111" s="101" t="s">
        <v>16</v>
      </c>
      <c r="O111" s="101" t="s">
        <v>18</v>
      </c>
      <c r="P111">
        <v>60</v>
      </c>
    </row>
    <row r="112" spans="1:17" ht="16.5" thickTop="1" thickBot="1">
      <c r="A112" s="14" t="s">
        <v>145</v>
      </c>
      <c r="B112" s="18">
        <v>509</v>
      </c>
      <c r="C112" s="18">
        <v>0</v>
      </c>
      <c r="D112" s="13">
        <v>0</v>
      </c>
      <c r="E112" s="18">
        <v>509</v>
      </c>
      <c r="F112" s="15">
        <v>1763</v>
      </c>
      <c r="G112" s="16">
        <v>94.78</v>
      </c>
      <c r="H112" s="18">
        <v>310.11</v>
      </c>
      <c r="I112" s="30">
        <v>0.60919999999999996</v>
      </c>
      <c r="J112" s="18">
        <v>0.8</v>
      </c>
      <c r="K112" s="18">
        <v>6</v>
      </c>
      <c r="L112" s="18">
        <v>0.97</v>
      </c>
      <c r="M112" s="18">
        <v>503</v>
      </c>
      <c r="N112" s="18">
        <v>0.6</v>
      </c>
      <c r="O112" s="19">
        <v>241765</v>
      </c>
      <c r="P112" s="85">
        <f>+B112/$P$111</f>
        <v>8.4833333333333325</v>
      </c>
    </row>
    <row r="113" spans="1:17" ht="15.75" thickBot="1">
      <c r="A113" s="20" t="s">
        <v>146</v>
      </c>
      <c r="B113" s="26">
        <v>444</v>
      </c>
      <c r="C113" s="26">
        <v>0</v>
      </c>
      <c r="D113" s="22">
        <v>0</v>
      </c>
      <c r="E113" s="26">
        <v>444</v>
      </c>
      <c r="F113" s="21">
        <v>1438</v>
      </c>
      <c r="G113" s="23">
        <v>79.89</v>
      </c>
      <c r="H113" s="26">
        <v>273.67</v>
      </c>
      <c r="I113" s="39">
        <v>0.61639999999999995</v>
      </c>
      <c r="J113" s="26">
        <v>0.8</v>
      </c>
      <c r="K113" s="26">
        <v>13</v>
      </c>
      <c r="L113" s="26">
        <v>0.96</v>
      </c>
      <c r="M113" s="26">
        <v>431</v>
      </c>
      <c r="N113" s="26">
        <v>0.61</v>
      </c>
      <c r="O113" s="27">
        <v>241765</v>
      </c>
      <c r="P113" s="85">
        <f t="shared" ref="P113:P124" si="6">+B113/$P$111</f>
        <v>7.4</v>
      </c>
    </row>
    <row r="114" spans="1:17" ht="15.75" thickBot="1">
      <c r="A114" s="14" t="s">
        <v>147</v>
      </c>
      <c r="B114" s="18">
        <v>526</v>
      </c>
      <c r="C114" s="18">
        <v>0</v>
      </c>
      <c r="D114" s="13">
        <v>0</v>
      </c>
      <c r="E114" s="18">
        <v>526</v>
      </c>
      <c r="F114" s="15">
        <v>1427</v>
      </c>
      <c r="G114" s="16">
        <v>76.72</v>
      </c>
      <c r="H114" s="18">
        <v>247.81</v>
      </c>
      <c r="I114" s="30">
        <v>0.47110000000000002</v>
      </c>
      <c r="J114" s="18">
        <v>0.8</v>
      </c>
      <c r="K114" s="18">
        <v>211</v>
      </c>
      <c r="L114" s="18">
        <v>0.24</v>
      </c>
      <c r="M114" s="18">
        <v>315</v>
      </c>
      <c r="N114" s="18">
        <v>0.63</v>
      </c>
      <c r="O114" s="19">
        <v>241589</v>
      </c>
      <c r="P114" s="85">
        <f t="shared" si="6"/>
        <v>8.7666666666666675</v>
      </c>
      <c r="Q114">
        <f>SUM(H112:H114)</f>
        <v>831.58999999999992</v>
      </c>
    </row>
    <row r="115" spans="1:17" ht="15.75" thickBot="1">
      <c r="A115" s="20" t="s">
        <v>148</v>
      </c>
      <c r="B115" s="26">
        <v>567</v>
      </c>
      <c r="C115" s="26">
        <v>0</v>
      </c>
      <c r="D115" s="29">
        <v>3</v>
      </c>
      <c r="E115" s="26">
        <v>564</v>
      </c>
      <c r="F115" s="21">
        <v>1530</v>
      </c>
      <c r="G115" s="23">
        <v>82.26</v>
      </c>
      <c r="H115" s="26">
        <v>250.85</v>
      </c>
      <c r="I115" s="39">
        <v>0.44479999999999997</v>
      </c>
      <c r="J115" s="26">
        <v>0.8</v>
      </c>
      <c r="K115" s="26">
        <v>312</v>
      </c>
      <c r="L115" s="26">
        <v>0.36</v>
      </c>
      <c r="M115" s="26">
        <v>252</v>
      </c>
      <c r="N115" s="26">
        <v>0.55000000000000004</v>
      </c>
      <c r="O115" s="27">
        <v>241743</v>
      </c>
      <c r="P115" s="85">
        <f t="shared" si="6"/>
        <v>9.4499999999999993</v>
      </c>
    </row>
    <row r="116" spans="1:17" ht="15.75" thickBot="1">
      <c r="A116" s="14" t="s">
        <v>149</v>
      </c>
      <c r="B116" s="18">
        <v>486</v>
      </c>
      <c r="C116" s="18">
        <v>0</v>
      </c>
      <c r="D116" s="13">
        <v>0</v>
      </c>
      <c r="E116" s="18">
        <v>486</v>
      </c>
      <c r="F116" s="15">
        <v>1583</v>
      </c>
      <c r="G116" s="16">
        <v>94.23</v>
      </c>
      <c r="H116" s="18">
        <v>288.62</v>
      </c>
      <c r="I116" s="30">
        <v>0.59389999999999998</v>
      </c>
      <c r="J116" s="18">
        <v>0.8</v>
      </c>
      <c r="K116" s="18">
        <v>9</v>
      </c>
      <c r="L116" s="18">
        <v>1.29</v>
      </c>
      <c r="M116" s="18">
        <v>477</v>
      </c>
      <c r="N116" s="18">
        <v>0.57999999999999996</v>
      </c>
      <c r="O116" s="19">
        <v>241827</v>
      </c>
      <c r="P116" s="85">
        <f t="shared" si="6"/>
        <v>8.1</v>
      </c>
    </row>
    <row r="117" spans="1:17" ht="15.75" thickBot="1">
      <c r="A117" s="20" t="s">
        <v>150</v>
      </c>
      <c r="B117" s="26">
        <v>454</v>
      </c>
      <c r="C117" s="26">
        <v>0</v>
      </c>
      <c r="D117" s="29">
        <v>1</v>
      </c>
      <c r="E117" s="26">
        <v>453</v>
      </c>
      <c r="F117" s="21">
        <v>1387</v>
      </c>
      <c r="G117" s="23">
        <v>74.569999999999993</v>
      </c>
      <c r="H117" s="26">
        <v>249.81</v>
      </c>
      <c r="I117" s="39">
        <v>0.5514</v>
      </c>
      <c r="J117" s="26">
        <v>0.8</v>
      </c>
      <c r="K117" s="26">
        <v>37</v>
      </c>
      <c r="L117" s="26">
        <v>0.71</v>
      </c>
      <c r="M117" s="26">
        <v>416</v>
      </c>
      <c r="N117" s="26">
        <v>0.54</v>
      </c>
      <c r="O117" s="27">
        <v>241589</v>
      </c>
      <c r="P117" s="85">
        <f t="shared" si="6"/>
        <v>7.5666666666666664</v>
      </c>
      <c r="Q117">
        <f>SUM(H115:H117)</f>
        <v>789.28</v>
      </c>
    </row>
    <row r="118" spans="1:17" ht="15.75" thickBot="1">
      <c r="A118" s="14" t="s">
        <v>151</v>
      </c>
      <c r="B118" s="18">
        <v>358</v>
      </c>
      <c r="C118" s="18">
        <v>0</v>
      </c>
      <c r="D118" s="10">
        <v>1</v>
      </c>
      <c r="E118" s="18">
        <v>357</v>
      </c>
      <c r="F118" s="15">
        <v>1255</v>
      </c>
      <c r="G118" s="16">
        <v>69.72</v>
      </c>
      <c r="H118" s="18">
        <v>244.09</v>
      </c>
      <c r="I118" s="30">
        <v>0.68369999999999997</v>
      </c>
      <c r="J118" s="18">
        <v>0.8</v>
      </c>
      <c r="K118" s="18">
        <v>10</v>
      </c>
      <c r="L118" s="18">
        <v>1.41</v>
      </c>
      <c r="M118" s="18">
        <v>347</v>
      </c>
      <c r="N118" s="18">
        <v>0.66</v>
      </c>
      <c r="O118" s="19">
        <v>241765</v>
      </c>
      <c r="P118" s="85">
        <f t="shared" si="6"/>
        <v>5.9666666666666668</v>
      </c>
    </row>
    <row r="119" spans="1:17" ht="15.75" thickBot="1">
      <c r="A119" s="20" t="s">
        <v>152</v>
      </c>
      <c r="B119" s="26">
        <v>413</v>
      </c>
      <c r="C119" s="26">
        <v>0</v>
      </c>
      <c r="D119" s="22">
        <v>0</v>
      </c>
      <c r="E119" s="26">
        <v>413</v>
      </c>
      <c r="F119" s="21">
        <v>1374</v>
      </c>
      <c r="G119" s="23">
        <v>73.87</v>
      </c>
      <c r="H119" s="26">
        <v>221.87</v>
      </c>
      <c r="I119" s="39">
        <v>0.53720000000000001</v>
      </c>
      <c r="J119" s="26">
        <v>0.8</v>
      </c>
      <c r="K119" s="26">
        <v>203</v>
      </c>
      <c r="L119" s="26">
        <v>0.48</v>
      </c>
      <c r="M119" s="26">
        <v>210</v>
      </c>
      <c r="N119" s="26">
        <v>0.59</v>
      </c>
      <c r="O119" s="27">
        <v>241689</v>
      </c>
      <c r="P119" s="85">
        <f t="shared" si="6"/>
        <v>6.8833333333333337</v>
      </c>
    </row>
    <row r="120" spans="1:17" ht="15.75" thickBot="1">
      <c r="A120" s="14" t="s">
        <v>153</v>
      </c>
      <c r="B120" s="18">
        <v>450</v>
      </c>
      <c r="C120" s="18">
        <v>0</v>
      </c>
      <c r="D120" s="13">
        <v>0</v>
      </c>
      <c r="E120" s="18">
        <v>450</v>
      </c>
      <c r="F120" s="15">
        <v>1513</v>
      </c>
      <c r="G120" s="16">
        <v>84.06</v>
      </c>
      <c r="H120" s="18">
        <v>289.92</v>
      </c>
      <c r="I120" s="30">
        <v>0.64429999999999998</v>
      </c>
      <c r="J120" s="18">
        <v>0.8</v>
      </c>
      <c r="K120" s="18">
        <v>186</v>
      </c>
      <c r="L120" s="18">
        <v>0.48</v>
      </c>
      <c r="M120" s="18">
        <v>264</v>
      </c>
      <c r="N120" s="18">
        <v>0.76</v>
      </c>
      <c r="O120" s="19">
        <v>241689</v>
      </c>
      <c r="P120" s="85">
        <f t="shared" si="6"/>
        <v>7.5</v>
      </c>
      <c r="Q120">
        <f>SUM(H118:H120)</f>
        <v>755.88000000000011</v>
      </c>
    </row>
    <row r="121" spans="1:17" ht="15.75" thickBot="1">
      <c r="A121" s="20" t="s">
        <v>154</v>
      </c>
      <c r="B121" s="26">
        <v>496</v>
      </c>
      <c r="C121" s="26">
        <v>0</v>
      </c>
      <c r="D121" s="29">
        <v>3</v>
      </c>
      <c r="E121" s="26">
        <v>493</v>
      </c>
      <c r="F121" s="21">
        <v>1808</v>
      </c>
      <c r="G121" s="23">
        <v>97.2</v>
      </c>
      <c r="H121" s="26">
        <v>251.31</v>
      </c>
      <c r="I121" s="39">
        <v>0.50980000000000003</v>
      </c>
      <c r="J121" s="26">
        <v>0.8</v>
      </c>
      <c r="K121" s="26">
        <v>244</v>
      </c>
      <c r="L121" s="26">
        <v>0.5</v>
      </c>
      <c r="M121" s="26">
        <v>249</v>
      </c>
      <c r="N121" s="26">
        <v>0.52</v>
      </c>
      <c r="O121" s="27">
        <v>241736</v>
      </c>
      <c r="P121" s="85">
        <f t="shared" si="6"/>
        <v>8.2666666666666675</v>
      </c>
    </row>
    <row r="122" spans="1:17" ht="15.75" thickBot="1">
      <c r="A122" s="14" t="s">
        <v>155</v>
      </c>
      <c r="B122" s="18">
        <v>566</v>
      </c>
      <c r="C122" s="18">
        <v>0</v>
      </c>
      <c r="D122" s="10">
        <v>1</v>
      </c>
      <c r="E122" s="18">
        <v>565</v>
      </c>
      <c r="F122" s="15">
        <v>1912</v>
      </c>
      <c r="G122" s="16">
        <v>102.8</v>
      </c>
      <c r="H122" s="18">
        <v>336.92</v>
      </c>
      <c r="I122" s="30">
        <v>0.59630000000000005</v>
      </c>
      <c r="J122" s="18">
        <v>0.8</v>
      </c>
      <c r="K122" s="18">
        <v>286</v>
      </c>
      <c r="L122" s="18">
        <v>0.55000000000000004</v>
      </c>
      <c r="M122" s="18">
        <v>279</v>
      </c>
      <c r="N122" s="18">
        <v>0.65</v>
      </c>
      <c r="O122" s="19">
        <v>241747</v>
      </c>
      <c r="P122" s="85">
        <f t="shared" si="6"/>
        <v>9.4333333333333336</v>
      </c>
    </row>
    <row r="123" spans="1:17" ht="15.75" thickBot="1">
      <c r="A123" s="20" t="s">
        <v>156</v>
      </c>
      <c r="B123" s="26">
        <v>532</v>
      </c>
      <c r="C123" s="26">
        <v>0</v>
      </c>
      <c r="D123" s="29">
        <v>4</v>
      </c>
      <c r="E123" s="26">
        <v>528</v>
      </c>
      <c r="F123" s="21">
        <v>1843</v>
      </c>
      <c r="G123" s="23">
        <v>102.39</v>
      </c>
      <c r="H123" s="26">
        <v>340.59</v>
      </c>
      <c r="I123" s="39">
        <v>0.64510000000000001</v>
      </c>
      <c r="J123" s="26">
        <v>0.8</v>
      </c>
      <c r="K123" s="26">
        <v>31</v>
      </c>
      <c r="L123" s="26">
        <v>1.38</v>
      </c>
      <c r="M123" s="26">
        <v>497</v>
      </c>
      <c r="N123" s="26">
        <v>0.6</v>
      </c>
      <c r="O123" s="27">
        <v>241765</v>
      </c>
      <c r="P123" s="85">
        <f t="shared" si="6"/>
        <v>8.8666666666666671</v>
      </c>
    </row>
    <row r="124" spans="1:17" ht="15.75" thickBot="1">
      <c r="A124" s="4" t="s">
        <v>13</v>
      </c>
      <c r="B124" s="5">
        <v>5801</v>
      </c>
      <c r="C124" s="6">
        <v>0</v>
      </c>
      <c r="D124" s="6">
        <v>13</v>
      </c>
      <c r="E124" s="5">
        <v>5788</v>
      </c>
      <c r="F124" s="5">
        <v>18833</v>
      </c>
      <c r="G124" s="6">
        <v>86</v>
      </c>
      <c r="H124" s="7">
        <v>3305.56</v>
      </c>
      <c r="I124" s="6">
        <v>0.57110000000000005</v>
      </c>
      <c r="J124" s="4">
        <v>0.8</v>
      </c>
      <c r="K124" s="5">
        <v>1548</v>
      </c>
      <c r="L124" s="6">
        <v>0.48</v>
      </c>
      <c r="M124" s="5">
        <v>4240</v>
      </c>
      <c r="N124" s="6">
        <v>0.6</v>
      </c>
      <c r="O124" s="28"/>
      <c r="P124" s="85">
        <f t="shared" si="6"/>
        <v>96.683333333333337</v>
      </c>
    </row>
    <row r="125" spans="1:17">
      <c r="A125" s="32"/>
      <c r="B125" s="33"/>
      <c r="C125" s="34"/>
      <c r="D125" s="33"/>
      <c r="E125" s="34"/>
      <c r="F125" s="34"/>
      <c r="G125" s="34"/>
      <c r="H125" s="32"/>
      <c r="I125" s="34"/>
      <c r="J125" s="34"/>
      <c r="K125" s="34"/>
      <c r="L125" s="34"/>
    </row>
    <row r="126" spans="1:17" ht="18">
      <c r="A126" s="31" t="s">
        <v>42</v>
      </c>
    </row>
    <row r="127" spans="1:17" ht="30.75" thickBot="1">
      <c r="A127" s="9" t="s">
        <v>24</v>
      </c>
    </row>
    <row r="128" spans="1:17" ht="15.75" thickBot="1">
      <c r="A128" s="101" t="s">
        <v>1</v>
      </c>
      <c r="B128" s="101" t="s">
        <v>2</v>
      </c>
      <c r="C128" s="110" t="s">
        <v>104</v>
      </c>
      <c r="D128" s="110" t="s">
        <v>3</v>
      </c>
      <c r="E128" s="101" t="s">
        <v>2</v>
      </c>
      <c r="F128" s="101" t="s">
        <v>4</v>
      </c>
      <c r="G128" s="101" t="s">
        <v>5</v>
      </c>
      <c r="H128" s="110" t="s">
        <v>6</v>
      </c>
      <c r="I128" s="110"/>
      <c r="J128" s="110"/>
      <c r="K128" s="127" t="s">
        <v>7</v>
      </c>
      <c r="L128" s="128"/>
      <c r="M128" s="127" t="s">
        <v>8</v>
      </c>
      <c r="N128" s="128"/>
      <c r="O128" s="110" t="s">
        <v>9</v>
      </c>
      <c r="P128" s="84" t="s">
        <v>99</v>
      </c>
    </row>
    <row r="129" spans="1:17" ht="16.5" thickTop="1" thickBot="1">
      <c r="A129" s="101" t="s">
        <v>10</v>
      </c>
      <c r="B129" s="101" t="s">
        <v>11</v>
      </c>
      <c r="C129" s="101" t="s">
        <v>105</v>
      </c>
      <c r="D129" s="101" t="s">
        <v>12</v>
      </c>
      <c r="E129" s="101" t="s">
        <v>106</v>
      </c>
      <c r="F129" s="101" t="s">
        <v>13</v>
      </c>
      <c r="G129" s="101" t="s">
        <v>14</v>
      </c>
      <c r="H129" s="101" t="s">
        <v>15</v>
      </c>
      <c r="I129" s="101" t="s">
        <v>16</v>
      </c>
      <c r="J129" s="101" t="s">
        <v>17</v>
      </c>
      <c r="K129" s="101" t="s">
        <v>2</v>
      </c>
      <c r="L129" s="101" t="s">
        <v>16</v>
      </c>
      <c r="M129" s="101" t="s">
        <v>2</v>
      </c>
      <c r="N129" s="101" t="s">
        <v>16</v>
      </c>
      <c r="O129" s="101" t="s">
        <v>18</v>
      </c>
      <c r="P129">
        <v>30</v>
      </c>
    </row>
    <row r="130" spans="1:17" ht="16.5" thickTop="1" thickBot="1">
      <c r="A130" s="14" t="s">
        <v>145</v>
      </c>
      <c r="B130" s="18">
        <v>196</v>
      </c>
      <c r="C130" s="18">
        <v>0</v>
      </c>
      <c r="D130" s="13">
        <v>0</v>
      </c>
      <c r="E130" s="18">
        <v>196</v>
      </c>
      <c r="F130" s="18">
        <v>599</v>
      </c>
      <c r="G130" s="16">
        <v>64.41</v>
      </c>
      <c r="H130" s="18">
        <v>123.69</v>
      </c>
      <c r="I130" s="11">
        <v>0.63109999999999999</v>
      </c>
      <c r="J130" s="18">
        <v>0.6</v>
      </c>
      <c r="K130" s="18">
        <v>0</v>
      </c>
      <c r="L130" s="18">
        <v>0</v>
      </c>
      <c r="M130" s="18">
        <v>196</v>
      </c>
      <c r="N130" s="18">
        <v>0.63</v>
      </c>
      <c r="O130" s="19">
        <v>241598</v>
      </c>
      <c r="P130" s="85">
        <f>+B130/$P$129</f>
        <v>6.5333333333333332</v>
      </c>
    </row>
    <row r="131" spans="1:17" ht="15.75" thickBot="1">
      <c r="A131" s="20" t="s">
        <v>146</v>
      </c>
      <c r="B131" s="26">
        <v>173</v>
      </c>
      <c r="C131" s="26">
        <v>0</v>
      </c>
      <c r="D131" s="29">
        <v>1</v>
      </c>
      <c r="E131" s="26">
        <v>172</v>
      </c>
      <c r="F131" s="26">
        <v>656</v>
      </c>
      <c r="G131" s="23">
        <v>72.89</v>
      </c>
      <c r="H131" s="26">
        <v>105.44</v>
      </c>
      <c r="I131" s="25">
        <v>0.61299999999999999</v>
      </c>
      <c r="J131" s="26">
        <v>0.6</v>
      </c>
      <c r="K131" s="26">
        <v>2</v>
      </c>
      <c r="L131" s="26">
        <v>3.26</v>
      </c>
      <c r="M131" s="26">
        <v>170</v>
      </c>
      <c r="N131" s="26">
        <v>0.57999999999999996</v>
      </c>
      <c r="O131" s="27">
        <v>241598</v>
      </c>
      <c r="P131" s="85">
        <f t="shared" ref="P131:P142" si="7">+B131/$P$129</f>
        <v>5.7666666666666666</v>
      </c>
    </row>
    <row r="132" spans="1:17" ht="15.75" thickBot="1">
      <c r="A132" s="14" t="s">
        <v>147</v>
      </c>
      <c r="B132" s="18">
        <v>192</v>
      </c>
      <c r="C132" s="18">
        <v>0</v>
      </c>
      <c r="D132" s="13">
        <v>0</v>
      </c>
      <c r="E132" s="18">
        <v>192</v>
      </c>
      <c r="F132" s="18">
        <v>709</v>
      </c>
      <c r="G132" s="16">
        <v>76.239999999999995</v>
      </c>
      <c r="H132" s="18">
        <v>123.2</v>
      </c>
      <c r="I132" s="11">
        <v>0.64170000000000005</v>
      </c>
      <c r="J132" s="18">
        <v>0.6</v>
      </c>
      <c r="K132" s="18">
        <v>4</v>
      </c>
      <c r="L132" s="18">
        <v>1.3</v>
      </c>
      <c r="M132" s="18">
        <v>188</v>
      </c>
      <c r="N132" s="18">
        <v>0.63</v>
      </c>
      <c r="O132" s="19">
        <v>241598</v>
      </c>
      <c r="P132" s="85">
        <f t="shared" si="7"/>
        <v>6.4</v>
      </c>
      <c r="Q132">
        <f>SUM(H130:H132)</f>
        <v>352.33</v>
      </c>
    </row>
    <row r="133" spans="1:17" ht="15.75" thickBot="1">
      <c r="A133" s="20" t="s">
        <v>148</v>
      </c>
      <c r="B133" s="26">
        <v>242</v>
      </c>
      <c r="C133" s="26">
        <v>0</v>
      </c>
      <c r="D133" s="22">
        <v>0</v>
      </c>
      <c r="E133" s="26">
        <v>242</v>
      </c>
      <c r="F133" s="26">
        <v>747</v>
      </c>
      <c r="G133" s="23">
        <v>80.319999999999993</v>
      </c>
      <c r="H133" s="26">
        <v>141.21</v>
      </c>
      <c r="I133" s="39">
        <v>0.58350000000000002</v>
      </c>
      <c r="J133" s="26">
        <v>0.6</v>
      </c>
      <c r="K133" s="26">
        <v>2</v>
      </c>
      <c r="L133" s="26">
        <v>1.98</v>
      </c>
      <c r="M133" s="26">
        <v>240</v>
      </c>
      <c r="N133" s="26">
        <v>0.56999999999999995</v>
      </c>
      <c r="O133" s="27">
        <v>241598</v>
      </c>
      <c r="P133" s="85">
        <f t="shared" si="7"/>
        <v>8.0666666666666664</v>
      </c>
    </row>
    <row r="134" spans="1:17" ht="15.75" thickBot="1">
      <c r="A134" s="14" t="s">
        <v>149</v>
      </c>
      <c r="B134" s="18">
        <v>217</v>
      </c>
      <c r="C134" s="18">
        <v>0</v>
      </c>
      <c r="D134" s="13">
        <v>0</v>
      </c>
      <c r="E134" s="18">
        <v>217</v>
      </c>
      <c r="F134" s="18">
        <v>641</v>
      </c>
      <c r="G134" s="16">
        <v>76.31</v>
      </c>
      <c r="H134" s="18">
        <v>123.17</v>
      </c>
      <c r="I134" s="30">
        <v>0.56759999999999999</v>
      </c>
      <c r="J134" s="18">
        <v>0.6</v>
      </c>
      <c r="K134" s="18">
        <v>0</v>
      </c>
      <c r="L134" s="18">
        <v>0</v>
      </c>
      <c r="M134" s="18">
        <v>217</v>
      </c>
      <c r="N134" s="18">
        <v>0.56999999999999995</v>
      </c>
      <c r="O134" s="19">
        <v>241598</v>
      </c>
      <c r="P134" s="85">
        <f t="shared" si="7"/>
        <v>7.2333333333333334</v>
      </c>
    </row>
    <row r="135" spans="1:17" ht="15.75" thickBot="1">
      <c r="A135" s="20" t="s">
        <v>150</v>
      </c>
      <c r="B135" s="26">
        <v>188</v>
      </c>
      <c r="C135" s="26">
        <v>0</v>
      </c>
      <c r="D135" s="22">
        <v>0</v>
      </c>
      <c r="E135" s="26">
        <v>188</v>
      </c>
      <c r="F135" s="26">
        <v>647</v>
      </c>
      <c r="G135" s="23">
        <v>69.569999999999993</v>
      </c>
      <c r="H135" s="26">
        <v>128.72</v>
      </c>
      <c r="I135" s="25">
        <v>0.68469999999999998</v>
      </c>
      <c r="J135" s="26">
        <v>0.6</v>
      </c>
      <c r="K135" s="26">
        <v>3</v>
      </c>
      <c r="L135" s="26">
        <v>2.91</v>
      </c>
      <c r="M135" s="26">
        <v>185</v>
      </c>
      <c r="N135" s="26">
        <v>0.65</v>
      </c>
      <c r="O135" s="27">
        <v>241598</v>
      </c>
      <c r="P135" s="85">
        <f t="shared" si="7"/>
        <v>6.2666666666666666</v>
      </c>
      <c r="Q135">
        <f>SUM(H133:H135)</f>
        <v>393.1</v>
      </c>
    </row>
    <row r="136" spans="1:17" ht="15.75" thickBot="1">
      <c r="A136" s="14" t="s">
        <v>151</v>
      </c>
      <c r="B136" s="18">
        <v>198</v>
      </c>
      <c r="C136" s="18">
        <v>0</v>
      </c>
      <c r="D136" s="13">
        <v>0</v>
      </c>
      <c r="E136" s="18">
        <v>198</v>
      </c>
      <c r="F136" s="18">
        <v>616</v>
      </c>
      <c r="G136" s="16">
        <v>68.44</v>
      </c>
      <c r="H136" s="18">
        <v>128.80000000000001</v>
      </c>
      <c r="I136" s="11">
        <v>0.65049999999999997</v>
      </c>
      <c r="J136" s="18">
        <v>0.6</v>
      </c>
      <c r="K136" s="18">
        <v>0</v>
      </c>
      <c r="L136" s="18">
        <v>0</v>
      </c>
      <c r="M136" s="18">
        <v>198</v>
      </c>
      <c r="N136" s="18">
        <v>0.65</v>
      </c>
      <c r="O136" s="19">
        <v>241683</v>
      </c>
      <c r="P136" s="85">
        <f t="shared" si="7"/>
        <v>6.6</v>
      </c>
    </row>
    <row r="137" spans="1:17" ht="15.75" thickBot="1">
      <c r="A137" s="20" t="s">
        <v>152</v>
      </c>
      <c r="B137" s="26">
        <v>211</v>
      </c>
      <c r="C137" s="26">
        <v>0</v>
      </c>
      <c r="D137" s="29">
        <v>1</v>
      </c>
      <c r="E137" s="26">
        <v>210</v>
      </c>
      <c r="F137" s="26">
        <v>647</v>
      </c>
      <c r="G137" s="23">
        <v>69.569999999999993</v>
      </c>
      <c r="H137" s="26">
        <v>137.44999999999999</v>
      </c>
      <c r="I137" s="25">
        <v>0.65449999999999997</v>
      </c>
      <c r="J137" s="26">
        <v>0.6</v>
      </c>
      <c r="K137" s="26">
        <v>1</v>
      </c>
      <c r="L137" s="26">
        <v>4.1500000000000004</v>
      </c>
      <c r="M137" s="26">
        <v>209</v>
      </c>
      <c r="N137" s="26">
        <v>0.64</v>
      </c>
      <c r="O137" s="27">
        <v>241683</v>
      </c>
      <c r="P137" s="85">
        <f t="shared" si="7"/>
        <v>7.0333333333333332</v>
      </c>
    </row>
    <row r="138" spans="1:17" ht="15.75" thickBot="1">
      <c r="A138" s="14" t="s">
        <v>153</v>
      </c>
      <c r="B138" s="18">
        <v>202</v>
      </c>
      <c r="C138" s="18">
        <v>0</v>
      </c>
      <c r="D138" s="13">
        <v>0</v>
      </c>
      <c r="E138" s="18">
        <v>202</v>
      </c>
      <c r="F138" s="18">
        <v>626</v>
      </c>
      <c r="G138" s="16">
        <v>69.56</v>
      </c>
      <c r="H138" s="18">
        <v>114.61</v>
      </c>
      <c r="I138" s="30">
        <v>0.56740000000000002</v>
      </c>
      <c r="J138" s="18">
        <v>0.6</v>
      </c>
      <c r="K138" s="18">
        <v>0</v>
      </c>
      <c r="L138" s="18">
        <v>0</v>
      </c>
      <c r="M138" s="18">
        <v>202</v>
      </c>
      <c r="N138" s="18">
        <v>0.56999999999999995</v>
      </c>
      <c r="O138" s="19">
        <v>241683</v>
      </c>
      <c r="P138" s="85">
        <f t="shared" si="7"/>
        <v>6.7333333333333334</v>
      </c>
      <c r="Q138">
        <f>SUM(H136:H138)</f>
        <v>380.86</v>
      </c>
    </row>
    <row r="139" spans="1:17" ht="15.75" thickBot="1">
      <c r="A139" s="20" t="s">
        <v>154</v>
      </c>
      <c r="B139" s="26">
        <v>205</v>
      </c>
      <c r="C139" s="26">
        <v>0</v>
      </c>
      <c r="D139" s="22">
        <v>0</v>
      </c>
      <c r="E139" s="26">
        <v>205</v>
      </c>
      <c r="F139" s="26">
        <v>843</v>
      </c>
      <c r="G139" s="23">
        <v>90.65</v>
      </c>
      <c r="H139" s="26">
        <v>129.68</v>
      </c>
      <c r="I139" s="25">
        <v>0.63260000000000005</v>
      </c>
      <c r="J139" s="26">
        <v>0.6</v>
      </c>
      <c r="K139" s="26">
        <v>3</v>
      </c>
      <c r="L139" s="26">
        <v>2.11</v>
      </c>
      <c r="M139" s="26">
        <v>202</v>
      </c>
      <c r="N139" s="26">
        <v>0.61</v>
      </c>
      <c r="O139" s="27">
        <v>241683</v>
      </c>
      <c r="P139" s="85">
        <f t="shared" si="7"/>
        <v>6.833333333333333</v>
      </c>
    </row>
    <row r="140" spans="1:17" ht="15.75" thickBot="1">
      <c r="A140" s="14" t="s">
        <v>155</v>
      </c>
      <c r="B140" s="18">
        <v>257</v>
      </c>
      <c r="C140" s="18">
        <v>0</v>
      </c>
      <c r="D140" s="13">
        <v>0</v>
      </c>
      <c r="E140" s="18">
        <v>257</v>
      </c>
      <c r="F140" s="18">
        <v>945</v>
      </c>
      <c r="G140" s="16">
        <v>101.61</v>
      </c>
      <c r="H140" s="18">
        <v>149.26</v>
      </c>
      <c r="I140" s="30">
        <v>0.58079999999999998</v>
      </c>
      <c r="J140" s="18">
        <v>0.6</v>
      </c>
      <c r="K140" s="18">
        <v>0</v>
      </c>
      <c r="L140" s="18">
        <v>0</v>
      </c>
      <c r="M140" s="18">
        <v>257</v>
      </c>
      <c r="N140" s="18">
        <v>0.57999999999999996</v>
      </c>
      <c r="O140" s="19">
        <v>241728</v>
      </c>
      <c r="P140" s="85">
        <f t="shared" si="7"/>
        <v>8.5666666666666664</v>
      </c>
    </row>
    <row r="141" spans="1:17" ht="15.75" thickBot="1">
      <c r="A141" s="20" t="s">
        <v>156</v>
      </c>
      <c r="B141" s="26">
        <v>255</v>
      </c>
      <c r="C141" s="26">
        <v>0</v>
      </c>
      <c r="D141" s="29">
        <v>1</v>
      </c>
      <c r="E141" s="26">
        <v>254</v>
      </c>
      <c r="F141" s="26">
        <v>836</v>
      </c>
      <c r="G141" s="23">
        <v>92.89</v>
      </c>
      <c r="H141" s="26">
        <v>151.18</v>
      </c>
      <c r="I141" s="39">
        <v>0.59519999999999995</v>
      </c>
      <c r="J141" s="26">
        <v>0.6</v>
      </c>
      <c r="K141" s="26">
        <v>2</v>
      </c>
      <c r="L141" s="26">
        <v>2.08</v>
      </c>
      <c r="M141" s="26">
        <v>252</v>
      </c>
      <c r="N141" s="26">
        <v>0.57999999999999996</v>
      </c>
      <c r="O141" s="27">
        <v>241728</v>
      </c>
      <c r="P141" s="85">
        <f t="shared" si="7"/>
        <v>8.5</v>
      </c>
    </row>
    <row r="142" spans="1:17" ht="15.75" thickBot="1">
      <c r="A142" s="4" t="s">
        <v>13</v>
      </c>
      <c r="B142" s="5">
        <v>2536</v>
      </c>
      <c r="C142" s="6">
        <v>0</v>
      </c>
      <c r="D142" s="6">
        <v>3</v>
      </c>
      <c r="E142" s="5">
        <v>2533</v>
      </c>
      <c r="F142" s="5">
        <v>8512</v>
      </c>
      <c r="G142" s="6">
        <v>77.739999999999995</v>
      </c>
      <c r="H142" s="7">
        <v>1556.41</v>
      </c>
      <c r="I142" s="6">
        <v>0.61450000000000005</v>
      </c>
      <c r="J142" s="4">
        <v>0.6</v>
      </c>
      <c r="K142" s="6">
        <v>17</v>
      </c>
      <c r="L142" s="6">
        <v>2.2999999999999998</v>
      </c>
      <c r="M142" s="5">
        <v>2516</v>
      </c>
      <c r="N142" s="6">
        <v>0.6</v>
      </c>
      <c r="O142" s="28"/>
      <c r="P142" s="85">
        <f t="shared" si="7"/>
        <v>84.533333333333331</v>
      </c>
    </row>
    <row r="145" spans="1:17" ht="18">
      <c r="A145" s="8" t="s">
        <v>25</v>
      </c>
    </row>
    <row r="146" spans="1:17" ht="30.75" thickBot="1">
      <c r="A146" s="9" t="s">
        <v>24</v>
      </c>
    </row>
    <row r="147" spans="1:17" ht="15.75" thickBot="1">
      <c r="A147" s="101" t="s">
        <v>1</v>
      </c>
      <c r="B147" s="101" t="s">
        <v>2</v>
      </c>
      <c r="C147" s="110" t="s">
        <v>104</v>
      </c>
      <c r="D147" s="110" t="s">
        <v>3</v>
      </c>
      <c r="E147" s="101" t="s">
        <v>2</v>
      </c>
      <c r="F147" s="101" t="s">
        <v>4</v>
      </c>
      <c r="G147" s="101" t="s">
        <v>5</v>
      </c>
      <c r="H147" s="110" t="s">
        <v>6</v>
      </c>
      <c r="I147" s="110"/>
      <c r="J147" s="110"/>
      <c r="K147" s="127" t="s">
        <v>7</v>
      </c>
      <c r="L147" s="128"/>
      <c r="M147" s="127" t="s">
        <v>8</v>
      </c>
      <c r="N147" s="128"/>
      <c r="O147" s="110" t="s">
        <v>9</v>
      </c>
      <c r="P147" s="84" t="s">
        <v>99</v>
      </c>
    </row>
    <row r="148" spans="1:17" ht="16.5" thickTop="1" thickBot="1">
      <c r="A148" s="101" t="s">
        <v>10</v>
      </c>
      <c r="B148" s="101" t="s">
        <v>11</v>
      </c>
      <c r="C148" s="101" t="s">
        <v>105</v>
      </c>
      <c r="D148" s="101" t="s">
        <v>12</v>
      </c>
      <c r="E148" s="101" t="s">
        <v>106</v>
      </c>
      <c r="F148" s="101" t="s">
        <v>13</v>
      </c>
      <c r="G148" s="101" t="s">
        <v>14</v>
      </c>
      <c r="H148" s="101" t="s">
        <v>15</v>
      </c>
      <c r="I148" s="101" t="s">
        <v>16</v>
      </c>
      <c r="J148" s="101" t="s">
        <v>17</v>
      </c>
      <c r="K148" s="101" t="s">
        <v>2</v>
      </c>
      <c r="L148" s="101" t="s">
        <v>16</v>
      </c>
      <c r="M148" s="101" t="s">
        <v>2</v>
      </c>
      <c r="N148" s="101" t="s">
        <v>16</v>
      </c>
      <c r="O148" s="101" t="s">
        <v>18</v>
      </c>
      <c r="P148">
        <v>30</v>
      </c>
    </row>
    <row r="149" spans="1:17" ht="16.5" thickTop="1" thickBot="1">
      <c r="A149" s="14" t="s">
        <v>145</v>
      </c>
      <c r="B149" s="18">
        <v>174</v>
      </c>
      <c r="C149" s="18">
        <v>0</v>
      </c>
      <c r="D149" s="13">
        <v>0</v>
      </c>
      <c r="E149" s="18">
        <v>174</v>
      </c>
      <c r="F149" s="18">
        <v>632</v>
      </c>
      <c r="G149" s="16">
        <v>67.959999999999994</v>
      </c>
      <c r="H149" s="18">
        <v>107.62</v>
      </c>
      <c r="I149" s="11">
        <v>0.61850000000000005</v>
      </c>
      <c r="J149" s="18">
        <v>0.6</v>
      </c>
      <c r="K149" s="18">
        <v>1</v>
      </c>
      <c r="L149" s="18">
        <v>0.69</v>
      </c>
      <c r="M149" s="18">
        <v>173</v>
      </c>
      <c r="N149" s="18">
        <v>0.62</v>
      </c>
      <c r="O149" s="19">
        <v>241589</v>
      </c>
      <c r="P149" s="85">
        <f>+B149/$P$148</f>
        <v>5.8</v>
      </c>
    </row>
    <row r="150" spans="1:17" ht="15.75" thickBot="1">
      <c r="A150" s="20" t="s">
        <v>146</v>
      </c>
      <c r="B150" s="26">
        <v>159</v>
      </c>
      <c r="C150" s="26">
        <v>0</v>
      </c>
      <c r="D150" s="22">
        <v>0</v>
      </c>
      <c r="E150" s="26">
        <v>159</v>
      </c>
      <c r="F150" s="26">
        <v>605</v>
      </c>
      <c r="G150" s="23">
        <v>67.22</v>
      </c>
      <c r="H150" s="26">
        <v>101.3</v>
      </c>
      <c r="I150" s="25">
        <v>0.6371</v>
      </c>
      <c r="J150" s="26">
        <v>0.6</v>
      </c>
      <c r="K150" s="26">
        <v>0</v>
      </c>
      <c r="L150" s="26">
        <v>0</v>
      </c>
      <c r="M150" s="26">
        <v>159</v>
      </c>
      <c r="N150" s="26">
        <v>0.64</v>
      </c>
      <c r="O150" s="27">
        <v>241589</v>
      </c>
      <c r="P150" s="85">
        <f t="shared" ref="P150:P161" si="8">+B150/$P$148</f>
        <v>5.3</v>
      </c>
    </row>
    <row r="151" spans="1:17" ht="15.75" thickBot="1">
      <c r="A151" s="14" t="s">
        <v>147</v>
      </c>
      <c r="B151" s="18">
        <v>153</v>
      </c>
      <c r="C151" s="18">
        <v>0</v>
      </c>
      <c r="D151" s="13">
        <v>0</v>
      </c>
      <c r="E151" s="18">
        <v>153</v>
      </c>
      <c r="F151" s="18">
        <v>531</v>
      </c>
      <c r="G151" s="16">
        <v>57.1</v>
      </c>
      <c r="H151" s="18">
        <v>93.93</v>
      </c>
      <c r="I151" s="11">
        <v>0.6139</v>
      </c>
      <c r="J151" s="18">
        <v>0.6</v>
      </c>
      <c r="K151" s="18">
        <v>0</v>
      </c>
      <c r="L151" s="18">
        <v>0</v>
      </c>
      <c r="M151" s="18">
        <v>153</v>
      </c>
      <c r="N151" s="18">
        <v>0.61</v>
      </c>
      <c r="O151" s="19">
        <v>241711</v>
      </c>
      <c r="P151" s="85">
        <f t="shared" si="8"/>
        <v>5.0999999999999996</v>
      </c>
      <c r="Q151">
        <f>SUM(H149:H151)</f>
        <v>302.85000000000002</v>
      </c>
    </row>
    <row r="152" spans="1:17" ht="15.75" thickBot="1">
      <c r="A152" s="20" t="s">
        <v>148</v>
      </c>
      <c r="B152" s="26">
        <v>211</v>
      </c>
      <c r="C152" s="26">
        <v>0</v>
      </c>
      <c r="D152" s="22">
        <v>0</v>
      </c>
      <c r="E152" s="26">
        <v>211</v>
      </c>
      <c r="F152" s="26">
        <v>840</v>
      </c>
      <c r="G152" s="23">
        <v>90.32</v>
      </c>
      <c r="H152" s="26">
        <v>159.65</v>
      </c>
      <c r="I152" s="25">
        <v>0.75660000000000005</v>
      </c>
      <c r="J152" s="26">
        <v>0.6</v>
      </c>
      <c r="K152" s="26">
        <v>0</v>
      </c>
      <c r="L152" s="26">
        <v>0</v>
      </c>
      <c r="M152" s="26">
        <v>211</v>
      </c>
      <c r="N152" s="26">
        <v>0.76</v>
      </c>
      <c r="O152" s="27">
        <v>241589</v>
      </c>
      <c r="P152" s="85">
        <f>+B152/$P$148</f>
        <v>7.0333333333333332</v>
      </c>
    </row>
    <row r="153" spans="1:17" ht="15.75" thickBot="1">
      <c r="A153" s="14" t="s">
        <v>149</v>
      </c>
      <c r="B153" s="18">
        <v>180</v>
      </c>
      <c r="C153" s="18">
        <v>0</v>
      </c>
      <c r="D153" s="13">
        <v>0</v>
      </c>
      <c r="E153" s="18">
        <v>180</v>
      </c>
      <c r="F153" s="18">
        <v>733</v>
      </c>
      <c r="G153" s="16">
        <v>87.26</v>
      </c>
      <c r="H153" s="18">
        <v>124.55</v>
      </c>
      <c r="I153" s="11">
        <v>0.69189999999999996</v>
      </c>
      <c r="J153" s="18">
        <v>0.6</v>
      </c>
      <c r="K153" s="18">
        <v>0</v>
      </c>
      <c r="L153" s="18">
        <v>0</v>
      </c>
      <c r="M153" s="18">
        <v>180</v>
      </c>
      <c r="N153" s="18">
        <v>0.69</v>
      </c>
      <c r="O153" s="19">
        <v>241589</v>
      </c>
      <c r="P153" s="85">
        <f t="shared" si="8"/>
        <v>6</v>
      </c>
    </row>
    <row r="154" spans="1:17" ht="15.75" thickBot="1">
      <c r="A154" s="20" t="s">
        <v>150</v>
      </c>
      <c r="B154" s="26">
        <v>205</v>
      </c>
      <c r="C154" s="26">
        <v>0</v>
      </c>
      <c r="D154" s="22">
        <v>0</v>
      </c>
      <c r="E154" s="26">
        <v>205</v>
      </c>
      <c r="F154" s="26">
        <v>729</v>
      </c>
      <c r="G154" s="23">
        <v>78.39</v>
      </c>
      <c r="H154" s="26">
        <v>151.52000000000001</v>
      </c>
      <c r="I154" s="25">
        <v>0.73909999999999998</v>
      </c>
      <c r="J154" s="26">
        <v>0.6</v>
      </c>
      <c r="K154" s="26">
        <v>0</v>
      </c>
      <c r="L154" s="26">
        <v>0</v>
      </c>
      <c r="M154" s="26">
        <v>205</v>
      </c>
      <c r="N154" s="26">
        <v>0.74</v>
      </c>
      <c r="O154" s="27">
        <v>241589</v>
      </c>
      <c r="P154" s="85">
        <f t="shared" si="8"/>
        <v>6.833333333333333</v>
      </c>
      <c r="Q154">
        <f>SUM(H152:H154)</f>
        <v>435.72</v>
      </c>
    </row>
    <row r="155" spans="1:17" ht="15.75" thickBot="1">
      <c r="A155" s="14" t="s">
        <v>151</v>
      </c>
      <c r="B155" s="18">
        <v>180</v>
      </c>
      <c r="C155" s="18">
        <v>0</v>
      </c>
      <c r="D155" s="13">
        <v>0</v>
      </c>
      <c r="E155" s="18">
        <v>180</v>
      </c>
      <c r="F155" s="18">
        <v>652</v>
      </c>
      <c r="G155" s="16">
        <v>72.44</v>
      </c>
      <c r="H155" s="18">
        <v>120.29</v>
      </c>
      <c r="I155" s="11">
        <v>0.66830000000000001</v>
      </c>
      <c r="J155" s="18">
        <v>0.6</v>
      </c>
      <c r="K155" s="18">
        <v>0</v>
      </c>
      <c r="L155" s="18">
        <v>0</v>
      </c>
      <c r="M155" s="18">
        <v>180</v>
      </c>
      <c r="N155" s="18">
        <v>0.67</v>
      </c>
      <c r="O155" s="19">
        <v>241589</v>
      </c>
      <c r="P155" s="85">
        <f t="shared" si="8"/>
        <v>6</v>
      </c>
    </row>
    <row r="156" spans="1:17" ht="15.75" thickBot="1">
      <c r="A156" s="20" t="s">
        <v>152</v>
      </c>
      <c r="B156" s="26">
        <v>162</v>
      </c>
      <c r="C156" s="26">
        <v>0</v>
      </c>
      <c r="D156" s="22">
        <v>0</v>
      </c>
      <c r="E156" s="26">
        <v>162</v>
      </c>
      <c r="F156" s="26">
        <v>753</v>
      </c>
      <c r="G156" s="23">
        <v>80.97</v>
      </c>
      <c r="H156" s="26">
        <v>117.71</v>
      </c>
      <c r="I156" s="25">
        <v>0.72660000000000002</v>
      </c>
      <c r="J156" s="26">
        <v>0.6</v>
      </c>
      <c r="K156" s="26">
        <v>1</v>
      </c>
      <c r="L156" s="26">
        <v>1.87</v>
      </c>
      <c r="M156" s="26">
        <v>161</v>
      </c>
      <c r="N156" s="26">
        <v>0.72</v>
      </c>
      <c r="O156" s="27">
        <v>241596</v>
      </c>
      <c r="P156" s="85">
        <f t="shared" si="8"/>
        <v>5.4</v>
      </c>
    </row>
    <row r="157" spans="1:17" ht="15.75" thickBot="1">
      <c r="A157" s="14" t="s">
        <v>153</v>
      </c>
      <c r="B157" s="18">
        <v>176</v>
      </c>
      <c r="C157" s="18">
        <v>0</v>
      </c>
      <c r="D157" s="13">
        <v>0</v>
      </c>
      <c r="E157" s="18">
        <v>176</v>
      </c>
      <c r="F157" s="18">
        <v>699</v>
      </c>
      <c r="G157" s="16">
        <v>77.67</v>
      </c>
      <c r="H157" s="18">
        <v>130.1</v>
      </c>
      <c r="I157" s="11">
        <v>0.73919999999999997</v>
      </c>
      <c r="J157" s="18">
        <v>0.6</v>
      </c>
      <c r="K157" s="18">
        <v>0</v>
      </c>
      <c r="L157" s="18">
        <v>0</v>
      </c>
      <c r="M157" s="18">
        <v>176</v>
      </c>
      <c r="N157" s="18">
        <v>0.74</v>
      </c>
      <c r="O157" s="19">
        <v>241625</v>
      </c>
      <c r="P157" s="85">
        <f t="shared" si="8"/>
        <v>5.8666666666666663</v>
      </c>
      <c r="Q157">
        <f>SUM(H155:H157)</f>
        <v>368.1</v>
      </c>
    </row>
    <row r="158" spans="1:17" ht="15.75" thickBot="1">
      <c r="A158" s="20" t="s">
        <v>154</v>
      </c>
      <c r="B158" s="26">
        <v>187</v>
      </c>
      <c r="C158" s="26">
        <v>0</v>
      </c>
      <c r="D158" s="22">
        <v>0</v>
      </c>
      <c r="E158" s="26">
        <v>187</v>
      </c>
      <c r="F158" s="26">
        <v>675</v>
      </c>
      <c r="G158" s="23">
        <v>72.58</v>
      </c>
      <c r="H158" s="26">
        <v>125.72</v>
      </c>
      <c r="I158" s="25">
        <v>0.67230000000000001</v>
      </c>
      <c r="J158" s="26">
        <v>0.6</v>
      </c>
      <c r="K158" s="26">
        <v>1</v>
      </c>
      <c r="L158" s="26">
        <v>0.56000000000000005</v>
      </c>
      <c r="M158" s="26">
        <v>186</v>
      </c>
      <c r="N158" s="26">
        <v>0.67</v>
      </c>
      <c r="O158" s="27">
        <v>241666</v>
      </c>
      <c r="P158" s="85">
        <f t="shared" si="8"/>
        <v>6.2333333333333334</v>
      </c>
    </row>
    <row r="159" spans="1:17" ht="15.75" thickBot="1">
      <c r="A159" s="14" t="s">
        <v>155</v>
      </c>
      <c r="B159" s="18">
        <v>181</v>
      </c>
      <c r="C159" s="18">
        <v>0</v>
      </c>
      <c r="D159" s="13">
        <v>0</v>
      </c>
      <c r="E159" s="18">
        <v>181</v>
      </c>
      <c r="F159" s="18">
        <v>695</v>
      </c>
      <c r="G159" s="16">
        <v>74.73</v>
      </c>
      <c r="H159" s="18">
        <v>140.79</v>
      </c>
      <c r="I159" s="11">
        <v>0.77790000000000004</v>
      </c>
      <c r="J159" s="18">
        <v>0.6</v>
      </c>
      <c r="K159" s="18">
        <v>4</v>
      </c>
      <c r="L159" s="18">
        <v>2.39</v>
      </c>
      <c r="M159" s="18">
        <v>177</v>
      </c>
      <c r="N159" s="18">
        <v>0.74</v>
      </c>
      <c r="O159" s="19">
        <v>241683</v>
      </c>
      <c r="P159" s="85">
        <f t="shared" si="8"/>
        <v>6.0333333333333332</v>
      </c>
    </row>
    <row r="160" spans="1:17" ht="15.75" thickBot="1">
      <c r="A160" s="20" t="s">
        <v>156</v>
      </c>
      <c r="B160" s="26">
        <v>214</v>
      </c>
      <c r="C160" s="26">
        <v>0</v>
      </c>
      <c r="D160" s="22">
        <v>0</v>
      </c>
      <c r="E160" s="26">
        <v>214</v>
      </c>
      <c r="F160" s="26">
        <v>727</v>
      </c>
      <c r="G160" s="23">
        <v>80.78</v>
      </c>
      <c r="H160" s="26">
        <v>158.65</v>
      </c>
      <c r="I160" s="25">
        <v>0.74139999999999995</v>
      </c>
      <c r="J160" s="26">
        <v>0.6</v>
      </c>
      <c r="K160" s="26">
        <v>0</v>
      </c>
      <c r="L160" s="26">
        <v>0</v>
      </c>
      <c r="M160" s="26">
        <v>214</v>
      </c>
      <c r="N160" s="26">
        <v>0.74</v>
      </c>
      <c r="O160" s="27">
        <v>241711</v>
      </c>
      <c r="P160" s="85">
        <f t="shared" si="8"/>
        <v>7.1333333333333337</v>
      </c>
    </row>
    <row r="161" spans="1:17" ht="15.75" thickBot="1">
      <c r="A161" s="4" t="s">
        <v>13</v>
      </c>
      <c r="B161" s="5">
        <v>2182</v>
      </c>
      <c r="C161" s="6">
        <v>0</v>
      </c>
      <c r="D161" s="6">
        <v>0</v>
      </c>
      <c r="E161" s="5">
        <v>2182</v>
      </c>
      <c r="F161" s="5">
        <v>8271</v>
      </c>
      <c r="G161" s="6">
        <v>75.53</v>
      </c>
      <c r="H161" s="7">
        <v>1531.82</v>
      </c>
      <c r="I161" s="6">
        <v>0.70199999999999996</v>
      </c>
      <c r="J161" s="4">
        <v>0.6</v>
      </c>
      <c r="K161" s="6">
        <v>7</v>
      </c>
      <c r="L161" s="6">
        <v>1.81</v>
      </c>
      <c r="M161" s="5">
        <v>2175</v>
      </c>
      <c r="N161" s="6">
        <v>0.7</v>
      </c>
      <c r="O161" s="28"/>
      <c r="P161" s="85">
        <f t="shared" si="8"/>
        <v>72.733333333333334</v>
      </c>
    </row>
    <row r="163" spans="1:17" ht="18">
      <c r="A163" s="31" t="s">
        <v>38</v>
      </c>
    </row>
    <row r="164" spans="1:17" ht="30.75" thickBot="1">
      <c r="A164" s="9" t="s">
        <v>37</v>
      </c>
    </row>
    <row r="165" spans="1:17" ht="15.75" thickBot="1">
      <c r="A165" s="101" t="s">
        <v>1</v>
      </c>
      <c r="B165" s="101" t="s">
        <v>2</v>
      </c>
      <c r="C165" s="110" t="s">
        <v>104</v>
      </c>
      <c r="D165" s="110" t="s">
        <v>3</v>
      </c>
      <c r="E165" s="101" t="s">
        <v>2</v>
      </c>
      <c r="F165" s="101" t="s">
        <v>4</v>
      </c>
      <c r="G165" s="101" t="s">
        <v>5</v>
      </c>
      <c r="H165" s="110" t="s">
        <v>6</v>
      </c>
      <c r="I165" s="110"/>
      <c r="J165" s="110"/>
      <c r="K165" s="127" t="s">
        <v>7</v>
      </c>
      <c r="L165" s="128"/>
      <c r="M165" s="127" t="s">
        <v>8</v>
      </c>
      <c r="N165" s="128"/>
      <c r="O165" s="110" t="s">
        <v>9</v>
      </c>
      <c r="P165" s="84" t="s">
        <v>99</v>
      </c>
    </row>
    <row r="166" spans="1:17" ht="16.5" thickTop="1" thickBot="1">
      <c r="A166" s="101" t="s">
        <v>10</v>
      </c>
      <c r="B166" s="101" t="s">
        <v>11</v>
      </c>
      <c r="C166" s="101" t="s">
        <v>105</v>
      </c>
      <c r="D166" s="101" t="s">
        <v>12</v>
      </c>
      <c r="E166" s="101" t="s">
        <v>106</v>
      </c>
      <c r="F166" s="101" t="s">
        <v>13</v>
      </c>
      <c r="G166" s="101" t="s">
        <v>14</v>
      </c>
      <c r="H166" s="101" t="s">
        <v>15</v>
      </c>
      <c r="I166" s="101" t="s">
        <v>16</v>
      </c>
      <c r="J166" s="101" t="s">
        <v>17</v>
      </c>
      <c r="K166" s="101" t="s">
        <v>2</v>
      </c>
      <c r="L166" s="101" t="s">
        <v>16</v>
      </c>
      <c r="M166" s="101" t="s">
        <v>2</v>
      </c>
      <c r="N166" s="101" t="s">
        <v>16</v>
      </c>
      <c r="O166" s="101" t="s">
        <v>18</v>
      </c>
      <c r="P166">
        <v>46</v>
      </c>
    </row>
    <row r="167" spans="1:17" ht="16.5" thickTop="1" thickBot="1">
      <c r="A167" s="14" t="s">
        <v>145</v>
      </c>
      <c r="B167" s="18">
        <v>243</v>
      </c>
      <c r="C167" s="18">
        <v>0</v>
      </c>
      <c r="D167" s="13">
        <v>0</v>
      </c>
      <c r="E167" s="18">
        <v>243</v>
      </c>
      <c r="F167" s="18">
        <v>941</v>
      </c>
      <c r="G167" s="16">
        <v>65.989999999999995</v>
      </c>
      <c r="H167" s="18">
        <v>177.63</v>
      </c>
      <c r="I167" s="11">
        <v>0.73099999999999998</v>
      </c>
      <c r="J167" s="18">
        <v>0.6</v>
      </c>
      <c r="K167" s="18">
        <v>6</v>
      </c>
      <c r="L167" s="18">
        <v>0.91</v>
      </c>
      <c r="M167" s="18">
        <v>237</v>
      </c>
      <c r="N167" s="18">
        <v>0.73</v>
      </c>
      <c r="O167" s="19">
        <v>241579</v>
      </c>
      <c r="P167" s="85">
        <f>+B167/$P$166</f>
        <v>5.2826086956521738</v>
      </c>
    </row>
    <row r="168" spans="1:17" ht="15.75" thickBot="1">
      <c r="A168" s="20" t="s">
        <v>146</v>
      </c>
      <c r="B168" s="26">
        <v>197</v>
      </c>
      <c r="C168" s="26">
        <v>0</v>
      </c>
      <c r="D168" s="22">
        <v>0</v>
      </c>
      <c r="E168" s="26">
        <v>197</v>
      </c>
      <c r="F168" s="26">
        <v>923</v>
      </c>
      <c r="G168" s="23">
        <v>66.88</v>
      </c>
      <c r="H168" s="26">
        <v>148.56</v>
      </c>
      <c r="I168" s="25">
        <v>0.75409999999999999</v>
      </c>
      <c r="J168" s="26">
        <v>0.6</v>
      </c>
      <c r="K168" s="26">
        <v>1</v>
      </c>
      <c r="L168" s="26">
        <v>7.48</v>
      </c>
      <c r="M168" s="26">
        <v>196</v>
      </c>
      <c r="N168" s="26">
        <v>0.72</v>
      </c>
      <c r="O168" s="27">
        <v>241579</v>
      </c>
      <c r="P168" s="85">
        <f t="shared" ref="P168:P177" si="9">+B168/$P$166</f>
        <v>4.2826086956521738</v>
      </c>
    </row>
    <row r="169" spans="1:17" ht="15.75" thickBot="1">
      <c r="A169" s="14" t="s">
        <v>147</v>
      </c>
      <c r="B169" s="18">
        <v>198</v>
      </c>
      <c r="C169" s="18">
        <v>0</v>
      </c>
      <c r="D169" s="13">
        <v>0</v>
      </c>
      <c r="E169" s="18">
        <v>198</v>
      </c>
      <c r="F169" s="18">
        <v>852</v>
      </c>
      <c r="G169" s="16">
        <v>59.75</v>
      </c>
      <c r="H169" s="18">
        <v>138.13</v>
      </c>
      <c r="I169" s="11">
        <v>0.6976</v>
      </c>
      <c r="J169" s="18">
        <v>0.6</v>
      </c>
      <c r="K169" s="18">
        <v>6</v>
      </c>
      <c r="L169" s="18">
        <v>1.65</v>
      </c>
      <c r="M169" s="18">
        <v>192</v>
      </c>
      <c r="N169" s="18">
        <v>0.67</v>
      </c>
      <c r="O169" s="19">
        <v>241579</v>
      </c>
      <c r="P169" s="85">
        <f t="shared" si="9"/>
        <v>4.3043478260869561</v>
      </c>
      <c r="Q169">
        <f>SUM(H167:H169)</f>
        <v>464.32</v>
      </c>
    </row>
    <row r="170" spans="1:17" ht="15.75" thickBot="1">
      <c r="A170" s="20" t="s">
        <v>148</v>
      </c>
      <c r="B170" s="26">
        <v>256</v>
      </c>
      <c r="C170" s="26">
        <v>0</v>
      </c>
      <c r="D170" s="22">
        <v>0</v>
      </c>
      <c r="E170" s="26">
        <v>256</v>
      </c>
      <c r="F170" s="21">
        <v>1098</v>
      </c>
      <c r="G170" s="23">
        <v>77</v>
      </c>
      <c r="H170" s="26">
        <v>194.77</v>
      </c>
      <c r="I170" s="25">
        <v>0.76080000000000003</v>
      </c>
      <c r="J170" s="26">
        <v>0.6</v>
      </c>
      <c r="K170" s="26">
        <v>10</v>
      </c>
      <c r="L170" s="26">
        <v>4.34</v>
      </c>
      <c r="M170" s="26">
        <v>246</v>
      </c>
      <c r="N170" s="26">
        <v>0.62</v>
      </c>
      <c r="O170" s="27">
        <v>241579</v>
      </c>
      <c r="P170" s="85">
        <f t="shared" si="9"/>
        <v>5.5652173913043477</v>
      </c>
    </row>
    <row r="171" spans="1:17" ht="15.75" thickBot="1">
      <c r="A171" s="14" t="s">
        <v>149</v>
      </c>
      <c r="B171" s="18">
        <v>226</v>
      </c>
      <c r="C171" s="18">
        <v>0</v>
      </c>
      <c r="D171" s="13">
        <v>0</v>
      </c>
      <c r="E171" s="18">
        <v>226</v>
      </c>
      <c r="F171" s="18">
        <v>857</v>
      </c>
      <c r="G171" s="16">
        <v>66.540000000000006</v>
      </c>
      <c r="H171" s="18">
        <v>171.67</v>
      </c>
      <c r="I171" s="11">
        <v>0.75960000000000005</v>
      </c>
      <c r="J171" s="18">
        <v>0.6</v>
      </c>
      <c r="K171" s="18">
        <v>10</v>
      </c>
      <c r="L171" s="18">
        <v>2.29</v>
      </c>
      <c r="M171" s="18">
        <v>216</v>
      </c>
      <c r="N171" s="18">
        <v>0.69</v>
      </c>
      <c r="O171" s="19">
        <v>241579</v>
      </c>
      <c r="P171" s="85">
        <f t="shared" si="9"/>
        <v>4.9130434782608692</v>
      </c>
    </row>
    <row r="172" spans="1:17" ht="15.75" thickBot="1">
      <c r="A172" s="20" t="s">
        <v>150</v>
      </c>
      <c r="B172" s="26">
        <v>237</v>
      </c>
      <c r="C172" s="26">
        <v>0</v>
      </c>
      <c r="D172" s="22">
        <v>0</v>
      </c>
      <c r="E172" s="26">
        <v>237</v>
      </c>
      <c r="F172" s="26">
        <v>838</v>
      </c>
      <c r="G172" s="23">
        <v>58.77</v>
      </c>
      <c r="H172" s="26">
        <v>162.87</v>
      </c>
      <c r="I172" s="25">
        <v>0.68720000000000003</v>
      </c>
      <c r="J172" s="26">
        <v>0.6</v>
      </c>
      <c r="K172" s="26">
        <v>5</v>
      </c>
      <c r="L172" s="26">
        <v>2.02</v>
      </c>
      <c r="M172" s="26">
        <v>232</v>
      </c>
      <c r="N172" s="26">
        <v>0.66</v>
      </c>
      <c r="O172" s="27">
        <v>241579</v>
      </c>
      <c r="P172" s="85">
        <f t="shared" si="9"/>
        <v>5.1521739130434785</v>
      </c>
      <c r="Q172">
        <f>SUM(H170:H172)</f>
        <v>529.30999999999995</v>
      </c>
    </row>
    <row r="173" spans="1:17" ht="15.75" thickBot="1">
      <c r="A173" s="14" t="s">
        <v>151</v>
      </c>
      <c r="B173" s="18">
        <v>193</v>
      </c>
      <c r="C173" s="18">
        <v>0</v>
      </c>
      <c r="D173" s="13">
        <v>0</v>
      </c>
      <c r="E173" s="18">
        <v>193</v>
      </c>
      <c r="F173" s="18">
        <v>771</v>
      </c>
      <c r="G173" s="16">
        <v>55.87</v>
      </c>
      <c r="H173" s="18">
        <v>133.16</v>
      </c>
      <c r="I173" s="11">
        <v>0.69</v>
      </c>
      <c r="J173" s="18">
        <v>0.6</v>
      </c>
      <c r="K173" s="18">
        <v>3</v>
      </c>
      <c r="L173" s="18">
        <v>3</v>
      </c>
      <c r="M173" s="18">
        <v>190</v>
      </c>
      <c r="N173" s="18">
        <v>0.65</v>
      </c>
      <c r="O173" s="19">
        <v>241579</v>
      </c>
      <c r="P173" s="85">
        <f t="shared" si="9"/>
        <v>4.1956521739130439</v>
      </c>
    </row>
    <row r="174" spans="1:17" ht="15.75" thickBot="1">
      <c r="A174" s="20" t="s">
        <v>152</v>
      </c>
      <c r="B174" s="26">
        <v>204</v>
      </c>
      <c r="C174" s="26">
        <v>0</v>
      </c>
      <c r="D174" s="22">
        <v>0</v>
      </c>
      <c r="E174" s="26">
        <v>204</v>
      </c>
      <c r="F174" s="26">
        <v>981</v>
      </c>
      <c r="G174" s="23">
        <v>68.790000000000006</v>
      </c>
      <c r="H174" s="26">
        <v>178.43</v>
      </c>
      <c r="I174" s="25">
        <v>0.87470000000000003</v>
      </c>
      <c r="J174" s="26">
        <v>0.6</v>
      </c>
      <c r="K174" s="26">
        <v>8</v>
      </c>
      <c r="L174" s="26">
        <v>3.77</v>
      </c>
      <c r="M174" s="26">
        <v>196</v>
      </c>
      <c r="N174" s="26">
        <v>0.76</v>
      </c>
      <c r="O174" s="27">
        <v>241591</v>
      </c>
      <c r="P174" s="85">
        <f t="shared" si="9"/>
        <v>4.4347826086956523</v>
      </c>
    </row>
    <row r="175" spans="1:17" ht="15.75" thickBot="1">
      <c r="A175" s="14" t="s">
        <v>153</v>
      </c>
      <c r="B175" s="18">
        <v>211</v>
      </c>
      <c r="C175" s="18">
        <v>0</v>
      </c>
      <c r="D175" s="13">
        <v>0</v>
      </c>
      <c r="E175" s="18">
        <v>211</v>
      </c>
      <c r="F175" s="18">
        <v>752</v>
      </c>
      <c r="G175" s="16">
        <v>54.49</v>
      </c>
      <c r="H175" s="18">
        <v>150.82</v>
      </c>
      <c r="I175" s="11">
        <v>0.71479999999999999</v>
      </c>
      <c r="J175" s="18">
        <v>0.6</v>
      </c>
      <c r="K175" s="18">
        <v>1</v>
      </c>
      <c r="L175" s="18">
        <v>0.56000000000000005</v>
      </c>
      <c r="M175" s="18">
        <v>210</v>
      </c>
      <c r="N175" s="18">
        <v>0.72</v>
      </c>
      <c r="O175" s="19">
        <v>241621</v>
      </c>
      <c r="P175" s="85">
        <f t="shared" si="9"/>
        <v>4.5869565217391308</v>
      </c>
      <c r="Q175">
        <f>SUM(H173:H175)</f>
        <v>462.41</v>
      </c>
    </row>
    <row r="176" spans="1:17" ht="15.75" thickBot="1">
      <c r="A176" s="20" t="s">
        <v>154</v>
      </c>
      <c r="B176" s="26">
        <v>217</v>
      </c>
      <c r="C176" s="26">
        <v>0</v>
      </c>
      <c r="D176" s="22">
        <v>0</v>
      </c>
      <c r="E176" s="26">
        <v>217</v>
      </c>
      <c r="F176" s="26">
        <v>811</v>
      </c>
      <c r="G176" s="23">
        <v>56.87</v>
      </c>
      <c r="H176" s="26">
        <v>135.75</v>
      </c>
      <c r="I176" s="25">
        <v>0.62560000000000004</v>
      </c>
      <c r="J176" s="26">
        <v>0.6</v>
      </c>
      <c r="K176" s="26">
        <v>1</v>
      </c>
      <c r="L176" s="26">
        <v>0.62</v>
      </c>
      <c r="M176" s="26">
        <v>216</v>
      </c>
      <c r="N176" s="26">
        <v>0.63</v>
      </c>
      <c r="O176" s="27">
        <v>241669</v>
      </c>
      <c r="P176" s="85">
        <f t="shared" si="9"/>
        <v>4.7173913043478262</v>
      </c>
    </row>
    <row r="177" spans="1:17" ht="15.75" thickBot="1">
      <c r="A177" s="14" t="s">
        <v>155</v>
      </c>
      <c r="B177" s="18">
        <v>221</v>
      </c>
      <c r="C177" s="18">
        <v>0</v>
      </c>
      <c r="D177" s="13">
        <v>0</v>
      </c>
      <c r="E177" s="18">
        <v>221</v>
      </c>
      <c r="F177" s="18">
        <v>866</v>
      </c>
      <c r="G177" s="16">
        <v>60.73</v>
      </c>
      <c r="H177" s="18">
        <v>156.16</v>
      </c>
      <c r="I177" s="11">
        <v>0.70660000000000001</v>
      </c>
      <c r="J177" s="18">
        <v>0.6</v>
      </c>
      <c r="K177" s="18">
        <v>3</v>
      </c>
      <c r="L177" s="18">
        <v>2.84</v>
      </c>
      <c r="M177" s="18">
        <v>218</v>
      </c>
      <c r="N177" s="18">
        <v>0.68</v>
      </c>
      <c r="O177" s="19">
        <v>241711</v>
      </c>
      <c r="P177" s="85">
        <f t="shared" si="9"/>
        <v>4.8043478260869561</v>
      </c>
    </row>
    <row r="178" spans="1:17" ht="15.75" thickBot="1">
      <c r="A178" s="20" t="s">
        <v>156</v>
      </c>
      <c r="B178" s="26">
        <v>229</v>
      </c>
      <c r="C178" s="26">
        <v>0</v>
      </c>
      <c r="D178" s="22">
        <v>0</v>
      </c>
      <c r="E178" s="26">
        <v>229</v>
      </c>
      <c r="F178" s="26">
        <v>960</v>
      </c>
      <c r="G178" s="23">
        <v>69.569999999999993</v>
      </c>
      <c r="H178" s="26">
        <v>159.72999999999999</v>
      </c>
      <c r="I178" s="25">
        <v>0.69750000000000001</v>
      </c>
      <c r="J178" s="26">
        <v>0.6</v>
      </c>
      <c r="K178" s="26">
        <v>4</v>
      </c>
      <c r="L178" s="26">
        <v>4.3099999999999996</v>
      </c>
      <c r="M178" s="26">
        <v>225</v>
      </c>
      <c r="N178" s="26">
        <v>0.63</v>
      </c>
      <c r="O178" s="27">
        <v>241737</v>
      </c>
      <c r="P178" s="85">
        <f>+B178/$P$166</f>
        <v>4.9782608695652177</v>
      </c>
    </row>
    <row r="179" spans="1:17" ht="15.75" thickBot="1">
      <c r="A179" s="4" t="s">
        <v>13</v>
      </c>
      <c r="B179" s="5">
        <v>2632</v>
      </c>
      <c r="C179" s="6">
        <v>0</v>
      </c>
      <c r="D179" s="6">
        <v>0</v>
      </c>
      <c r="E179" s="5">
        <v>2632</v>
      </c>
      <c r="F179" s="5">
        <v>10650</v>
      </c>
      <c r="G179" s="6">
        <v>63.43</v>
      </c>
      <c r="H179" s="7">
        <v>1907.69</v>
      </c>
      <c r="I179" s="6">
        <v>0.7248</v>
      </c>
      <c r="J179" s="4">
        <v>0.6</v>
      </c>
      <c r="K179" s="6">
        <v>58</v>
      </c>
      <c r="L179" s="6">
        <v>2.85</v>
      </c>
      <c r="M179" s="5">
        <v>2574</v>
      </c>
      <c r="N179" s="6">
        <v>0.68</v>
      </c>
      <c r="O179" s="28"/>
      <c r="P179" s="85">
        <f>+B179/$P$166</f>
        <v>57.217391304347828</v>
      </c>
    </row>
    <row r="181" spans="1:17" ht="18">
      <c r="A181" s="8" t="s">
        <v>27</v>
      </c>
    </row>
    <row r="182" spans="1:17" ht="30.75" thickBot="1">
      <c r="A182" s="9" t="s">
        <v>24</v>
      </c>
    </row>
    <row r="183" spans="1:17" ht="15.75" thickBot="1">
      <c r="A183" s="101" t="s">
        <v>1</v>
      </c>
      <c r="B183" s="101" t="s">
        <v>2</v>
      </c>
      <c r="C183" s="110" t="s">
        <v>104</v>
      </c>
      <c r="D183" s="110" t="s">
        <v>3</v>
      </c>
      <c r="E183" s="101" t="s">
        <v>2</v>
      </c>
      <c r="F183" s="101" t="s">
        <v>4</v>
      </c>
      <c r="G183" s="101" t="s">
        <v>5</v>
      </c>
      <c r="H183" s="110" t="s">
        <v>6</v>
      </c>
      <c r="I183" s="110"/>
      <c r="J183" s="110"/>
      <c r="K183" s="127" t="s">
        <v>7</v>
      </c>
      <c r="L183" s="128"/>
      <c r="M183" s="127" t="s">
        <v>8</v>
      </c>
      <c r="N183" s="128"/>
      <c r="O183" s="110" t="s">
        <v>9</v>
      </c>
      <c r="P183" s="84" t="s">
        <v>99</v>
      </c>
    </row>
    <row r="184" spans="1:17" ht="16.5" thickTop="1" thickBot="1">
      <c r="A184" s="101" t="s">
        <v>10</v>
      </c>
      <c r="B184" s="101" t="s">
        <v>11</v>
      </c>
      <c r="C184" s="101" t="s">
        <v>105</v>
      </c>
      <c r="D184" s="101" t="s">
        <v>12</v>
      </c>
      <c r="E184" s="101" t="s">
        <v>106</v>
      </c>
      <c r="F184" s="101" t="s">
        <v>13</v>
      </c>
      <c r="G184" s="101" t="s">
        <v>14</v>
      </c>
      <c r="H184" s="101" t="s">
        <v>15</v>
      </c>
      <c r="I184" s="101" t="s">
        <v>16</v>
      </c>
      <c r="J184" s="101" t="s">
        <v>17</v>
      </c>
      <c r="K184" s="101" t="s">
        <v>2</v>
      </c>
      <c r="L184" s="101" t="s">
        <v>16</v>
      </c>
      <c r="M184" s="101" t="s">
        <v>2</v>
      </c>
      <c r="N184" s="101" t="s">
        <v>16</v>
      </c>
      <c r="O184" s="101" t="s">
        <v>18</v>
      </c>
      <c r="P184">
        <v>30</v>
      </c>
    </row>
    <row r="185" spans="1:17" ht="16.5" thickTop="1" thickBot="1">
      <c r="A185" s="14" t="s">
        <v>145</v>
      </c>
      <c r="B185" s="18">
        <v>163</v>
      </c>
      <c r="C185" s="18">
        <v>0</v>
      </c>
      <c r="D185" s="13">
        <v>0</v>
      </c>
      <c r="E185" s="18">
        <v>163</v>
      </c>
      <c r="F185" s="18">
        <v>498</v>
      </c>
      <c r="G185" s="16">
        <v>53.55</v>
      </c>
      <c r="H185" s="18">
        <v>108.86</v>
      </c>
      <c r="I185" s="11">
        <v>0.66779999999999995</v>
      </c>
      <c r="J185" s="18">
        <v>0.6</v>
      </c>
      <c r="K185" s="18">
        <v>0</v>
      </c>
      <c r="L185" s="18">
        <v>0</v>
      </c>
      <c r="M185" s="18">
        <v>163</v>
      </c>
      <c r="N185" s="18">
        <v>0.67</v>
      </c>
      <c r="O185" s="19">
        <v>241579</v>
      </c>
      <c r="P185" s="85">
        <f>+B185/$P$184</f>
        <v>5.4333333333333336</v>
      </c>
    </row>
    <row r="186" spans="1:17" ht="15.75" thickBot="1">
      <c r="A186" s="20" t="s">
        <v>146</v>
      </c>
      <c r="B186" s="26">
        <v>129</v>
      </c>
      <c r="C186" s="26">
        <v>0</v>
      </c>
      <c r="D186" s="22">
        <v>0</v>
      </c>
      <c r="E186" s="26">
        <v>129</v>
      </c>
      <c r="F186" s="26">
        <v>342</v>
      </c>
      <c r="G186" s="23">
        <v>38</v>
      </c>
      <c r="H186" s="26">
        <v>81.599999999999994</v>
      </c>
      <c r="I186" s="25">
        <v>0.63249999999999995</v>
      </c>
      <c r="J186" s="26">
        <v>0.6</v>
      </c>
      <c r="K186" s="26">
        <v>3</v>
      </c>
      <c r="L186" s="26">
        <v>1.57</v>
      </c>
      <c r="M186" s="26">
        <v>126</v>
      </c>
      <c r="N186" s="26">
        <v>0.61</v>
      </c>
      <c r="O186" s="27">
        <v>241579</v>
      </c>
      <c r="P186" s="85">
        <f t="shared" ref="P186:P197" si="10">+B186/$P$184</f>
        <v>4.3</v>
      </c>
    </row>
    <row r="187" spans="1:17" ht="15.75" thickBot="1">
      <c r="A187" s="14" t="s">
        <v>147</v>
      </c>
      <c r="B187" s="18">
        <v>139</v>
      </c>
      <c r="C187" s="18">
        <v>0</v>
      </c>
      <c r="D187" s="13">
        <v>0</v>
      </c>
      <c r="E187" s="18">
        <v>139</v>
      </c>
      <c r="F187" s="18">
        <v>459</v>
      </c>
      <c r="G187" s="16">
        <v>49.35</v>
      </c>
      <c r="H187" s="18">
        <v>82.48</v>
      </c>
      <c r="I187" s="30">
        <v>0.59340000000000004</v>
      </c>
      <c r="J187" s="18">
        <v>0.6</v>
      </c>
      <c r="K187" s="18">
        <v>0</v>
      </c>
      <c r="L187" s="18">
        <v>0</v>
      </c>
      <c r="M187" s="18">
        <v>139</v>
      </c>
      <c r="N187" s="18">
        <v>0.59</v>
      </c>
      <c r="O187" s="19">
        <v>241579</v>
      </c>
      <c r="P187" s="85">
        <f>+B187/$P$184</f>
        <v>4.6333333333333337</v>
      </c>
      <c r="Q187">
        <f>SUM(H185:H187)</f>
        <v>272.94</v>
      </c>
    </row>
    <row r="188" spans="1:17" ht="15.75" thickBot="1">
      <c r="A188" s="20" t="s">
        <v>148</v>
      </c>
      <c r="B188" s="26">
        <v>192</v>
      </c>
      <c r="C188" s="26">
        <v>0</v>
      </c>
      <c r="D188" s="22">
        <v>0</v>
      </c>
      <c r="E188" s="26">
        <v>192</v>
      </c>
      <c r="F188" s="26">
        <v>544</v>
      </c>
      <c r="G188" s="23">
        <v>58.49</v>
      </c>
      <c r="H188" s="26">
        <v>113.83</v>
      </c>
      <c r="I188" s="39">
        <v>0.59289999999999998</v>
      </c>
      <c r="J188" s="26">
        <v>0.6</v>
      </c>
      <c r="K188" s="26">
        <v>0</v>
      </c>
      <c r="L188" s="26">
        <v>0</v>
      </c>
      <c r="M188" s="26">
        <v>192</v>
      </c>
      <c r="N188" s="26">
        <v>0.59</v>
      </c>
      <c r="O188" s="27">
        <v>241579</v>
      </c>
      <c r="P188" s="85">
        <f t="shared" si="10"/>
        <v>6.4</v>
      </c>
    </row>
    <row r="189" spans="1:17" ht="15.75" thickBot="1">
      <c r="A189" s="14" t="s">
        <v>149</v>
      </c>
      <c r="B189" s="18">
        <v>143</v>
      </c>
      <c r="C189" s="18">
        <v>0</v>
      </c>
      <c r="D189" s="13">
        <v>0</v>
      </c>
      <c r="E189" s="18">
        <v>143</v>
      </c>
      <c r="F189" s="18">
        <v>409</v>
      </c>
      <c r="G189" s="16">
        <v>48.69</v>
      </c>
      <c r="H189" s="18">
        <v>92.61</v>
      </c>
      <c r="I189" s="11">
        <v>0.64759999999999995</v>
      </c>
      <c r="J189" s="18">
        <v>0.6</v>
      </c>
      <c r="K189" s="18">
        <v>0</v>
      </c>
      <c r="L189" s="18">
        <v>0</v>
      </c>
      <c r="M189" s="18">
        <v>143</v>
      </c>
      <c r="N189" s="18">
        <v>0.65</v>
      </c>
      <c r="O189" s="19">
        <v>241579</v>
      </c>
      <c r="P189" s="85">
        <f t="shared" si="10"/>
        <v>4.7666666666666666</v>
      </c>
    </row>
    <row r="190" spans="1:17" ht="15.75" thickBot="1">
      <c r="A190" s="20" t="s">
        <v>150</v>
      </c>
      <c r="B190" s="26">
        <v>182</v>
      </c>
      <c r="C190" s="26">
        <v>0</v>
      </c>
      <c r="D190" s="22">
        <v>0</v>
      </c>
      <c r="E190" s="26">
        <v>182</v>
      </c>
      <c r="F190" s="26">
        <v>539</v>
      </c>
      <c r="G190" s="23">
        <v>57.96</v>
      </c>
      <c r="H190" s="26">
        <v>100.04</v>
      </c>
      <c r="I190" s="39">
        <v>0.54969999999999997</v>
      </c>
      <c r="J190" s="26">
        <v>0.6</v>
      </c>
      <c r="K190" s="26">
        <v>0</v>
      </c>
      <c r="L190" s="26">
        <v>0</v>
      </c>
      <c r="M190" s="26">
        <v>182</v>
      </c>
      <c r="N190" s="26">
        <v>0.55000000000000004</v>
      </c>
      <c r="O190" s="27">
        <v>241579</v>
      </c>
      <c r="P190" s="85">
        <f t="shared" si="10"/>
        <v>6.0666666666666664</v>
      </c>
      <c r="Q190">
        <f>SUM(H188:H190)</f>
        <v>306.48</v>
      </c>
    </row>
    <row r="191" spans="1:17" ht="15.75" thickBot="1">
      <c r="A191" s="14" t="s">
        <v>151</v>
      </c>
      <c r="B191" s="18">
        <v>175</v>
      </c>
      <c r="C191" s="18">
        <v>0</v>
      </c>
      <c r="D191" s="13">
        <v>0</v>
      </c>
      <c r="E191" s="18">
        <v>175</v>
      </c>
      <c r="F191" s="18">
        <v>513</v>
      </c>
      <c r="G191" s="16">
        <v>57</v>
      </c>
      <c r="H191" s="18">
        <v>102.66</v>
      </c>
      <c r="I191" s="30">
        <v>0.58660000000000001</v>
      </c>
      <c r="J191" s="18">
        <v>0.6</v>
      </c>
      <c r="K191" s="18">
        <v>0</v>
      </c>
      <c r="L191" s="18">
        <v>0</v>
      </c>
      <c r="M191" s="18">
        <v>175</v>
      </c>
      <c r="N191" s="18">
        <v>0.59</v>
      </c>
      <c r="O191" s="19">
        <v>241579</v>
      </c>
      <c r="P191" s="85">
        <f t="shared" si="10"/>
        <v>5.833333333333333</v>
      </c>
    </row>
    <row r="192" spans="1:17" ht="15.75" thickBot="1">
      <c r="A192" s="20" t="s">
        <v>152</v>
      </c>
      <c r="B192" s="26">
        <v>165</v>
      </c>
      <c r="C192" s="26">
        <v>0</v>
      </c>
      <c r="D192" s="22">
        <v>0</v>
      </c>
      <c r="E192" s="26">
        <v>165</v>
      </c>
      <c r="F192" s="26">
        <v>504</v>
      </c>
      <c r="G192" s="23">
        <v>54.19</v>
      </c>
      <c r="H192" s="26">
        <v>94.39</v>
      </c>
      <c r="I192" s="39">
        <v>0.57210000000000005</v>
      </c>
      <c r="J192" s="26">
        <v>0.6</v>
      </c>
      <c r="K192" s="26">
        <v>2</v>
      </c>
      <c r="L192" s="26">
        <v>3.19</v>
      </c>
      <c r="M192" s="26">
        <v>163</v>
      </c>
      <c r="N192" s="26">
        <v>0.54</v>
      </c>
      <c r="O192" s="27">
        <v>241607</v>
      </c>
      <c r="P192" s="85">
        <f t="shared" si="10"/>
        <v>5.5</v>
      </c>
    </row>
    <row r="193" spans="1:17" ht="15.75" thickBot="1">
      <c r="A193" s="14" t="s">
        <v>153</v>
      </c>
      <c r="B193" s="18">
        <v>163</v>
      </c>
      <c r="C193" s="18">
        <v>0</v>
      </c>
      <c r="D193" s="13">
        <v>0</v>
      </c>
      <c r="E193" s="18">
        <v>163</v>
      </c>
      <c r="F193" s="18">
        <v>430</v>
      </c>
      <c r="G193" s="16">
        <v>47.78</v>
      </c>
      <c r="H193" s="18">
        <v>90.8</v>
      </c>
      <c r="I193" s="30">
        <v>0.55710000000000004</v>
      </c>
      <c r="J193" s="18">
        <v>0.6</v>
      </c>
      <c r="K193" s="18">
        <v>4</v>
      </c>
      <c r="L193" s="18">
        <v>0.57999999999999996</v>
      </c>
      <c r="M193" s="18">
        <v>159</v>
      </c>
      <c r="N193" s="18">
        <v>0.56000000000000005</v>
      </c>
      <c r="O193" s="19">
        <v>241621</v>
      </c>
      <c r="P193" s="85">
        <f t="shared" si="10"/>
        <v>5.4333333333333336</v>
      </c>
      <c r="Q193">
        <f>SUM(H191:H193)</f>
        <v>287.85000000000002</v>
      </c>
    </row>
    <row r="194" spans="1:17" ht="15.75" thickBot="1">
      <c r="A194" s="20" t="s">
        <v>154</v>
      </c>
      <c r="B194" s="26">
        <v>171</v>
      </c>
      <c r="C194" s="26">
        <v>0</v>
      </c>
      <c r="D194" s="22">
        <v>0</v>
      </c>
      <c r="E194" s="26">
        <v>171</v>
      </c>
      <c r="F194" s="26">
        <v>513</v>
      </c>
      <c r="G194" s="23">
        <v>55.16</v>
      </c>
      <c r="H194" s="26">
        <v>95.61</v>
      </c>
      <c r="I194" s="39">
        <v>0.55910000000000004</v>
      </c>
      <c r="J194" s="26">
        <v>0.6</v>
      </c>
      <c r="K194" s="26">
        <v>2</v>
      </c>
      <c r="L194" s="26">
        <v>1.03</v>
      </c>
      <c r="M194" s="26">
        <v>169</v>
      </c>
      <c r="N194" s="26">
        <v>0.55000000000000004</v>
      </c>
      <c r="O194" s="27">
        <v>241660</v>
      </c>
      <c r="P194" s="85">
        <f t="shared" si="10"/>
        <v>5.7</v>
      </c>
    </row>
    <row r="195" spans="1:17" ht="15.75" thickBot="1">
      <c r="A195" s="14" t="s">
        <v>155</v>
      </c>
      <c r="B195" s="18">
        <v>161</v>
      </c>
      <c r="C195" s="18">
        <v>0</v>
      </c>
      <c r="D195" s="13">
        <v>0</v>
      </c>
      <c r="E195" s="18">
        <v>161</v>
      </c>
      <c r="F195" s="18">
        <v>504</v>
      </c>
      <c r="G195" s="16">
        <v>54.19</v>
      </c>
      <c r="H195" s="18">
        <v>106.3</v>
      </c>
      <c r="I195" s="11">
        <v>0.66020000000000001</v>
      </c>
      <c r="J195" s="18">
        <v>0.6</v>
      </c>
      <c r="K195" s="18">
        <v>1</v>
      </c>
      <c r="L195" s="18">
        <v>0.56000000000000005</v>
      </c>
      <c r="M195" s="18">
        <v>160</v>
      </c>
      <c r="N195" s="18">
        <v>0.66</v>
      </c>
      <c r="O195" s="19">
        <v>241690</v>
      </c>
      <c r="P195" s="85">
        <f t="shared" si="10"/>
        <v>5.3666666666666663</v>
      </c>
    </row>
    <row r="196" spans="1:17" ht="15.75" thickBot="1">
      <c r="A196" s="20" t="s">
        <v>156</v>
      </c>
      <c r="B196" s="26">
        <v>179</v>
      </c>
      <c r="C196" s="26">
        <v>0</v>
      </c>
      <c r="D196" s="22">
        <v>0</v>
      </c>
      <c r="E196" s="26">
        <v>179</v>
      </c>
      <c r="F196" s="26">
        <v>582</v>
      </c>
      <c r="G196" s="23">
        <v>64.67</v>
      </c>
      <c r="H196" s="26">
        <v>112.92</v>
      </c>
      <c r="I196" s="25">
        <v>0.63080000000000003</v>
      </c>
      <c r="J196" s="26">
        <v>0.6</v>
      </c>
      <c r="K196" s="26">
        <v>2</v>
      </c>
      <c r="L196" s="26">
        <v>0.56000000000000005</v>
      </c>
      <c r="M196" s="26">
        <v>177</v>
      </c>
      <c r="N196" s="26">
        <v>0.63</v>
      </c>
      <c r="O196" s="27">
        <v>241719</v>
      </c>
      <c r="P196" s="85">
        <f t="shared" si="10"/>
        <v>5.9666666666666668</v>
      </c>
    </row>
    <row r="197" spans="1:17" ht="15.75" thickBot="1">
      <c r="A197" s="4" t="s">
        <v>13</v>
      </c>
      <c r="B197" s="5">
        <v>1962</v>
      </c>
      <c r="C197" s="6">
        <v>0</v>
      </c>
      <c r="D197" s="6">
        <v>0</v>
      </c>
      <c r="E197" s="5">
        <v>1962</v>
      </c>
      <c r="F197" s="5">
        <v>5837</v>
      </c>
      <c r="G197" s="6">
        <v>53.31</v>
      </c>
      <c r="H197" s="7">
        <v>1182.0899999999999</v>
      </c>
      <c r="I197" s="6">
        <v>0.60250000000000004</v>
      </c>
      <c r="J197" s="4">
        <v>0.6</v>
      </c>
      <c r="K197" s="6">
        <v>14</v>
      </c>
      <c r="L197" s="6">
        <v>1.22</v>
      </c>
      <c r="M197" s="5">
        <v>1948</v>
      </c>
      <c r="N197" s="6">
        <v>0.6</v>
      </c>
      <c r="O197" s="28"/>
      <c r="P197" s="85">
        <f t="shared" si="10"/>
        <v>65.400000000000006</v>
      </c>
    </row>
    <row r="199" spans="1:17" ht="18">
      <c r="A199" s="31" t="s">
        <v>39</v>
      </c>
    </row>
    <row r="200" spans="1:17" ht="30.75" thickBot="1">
      <c r="A200" s="9" t="s">
        <v>186</v>
      </c>
    </row>
    <row r="201" spans="1:17" ht="15.75" thickBot="1">
      <c r="A201" s="101" t="s">
        <v>1</v>
      </c>
      <c r="B201" s="101" t="s">
        <v>2</v>
      </c>
      <c r="C201" s="110" t="s">
        <v>104</v>
      </c>
      <c r="D201" s="110" t="s">
        <v>3</v>
      </c>
      <c r="E201" s="101" t="s">
        <v>2</v>
      </c>
      <c r="F201" s="101" t="s">
        <v>4</v>
      </c>
      <c r="G201" s="101" t="s">
        <v>5</v>
      </c>
      <c r="H201" s="110" t="s">
        <v>6</v>
      </c>
      <c r="I201" s="110"/>
      <c r="J201" s="110"/>
      <c r="K201" s="127" t="s">
        <v>7</v>
      </c>
      <c r="L201" s="128"/>
      <c r="M201" s="127" t="s">
        <v>8</v>
      </c>
      <c r="N201" s="128"/>
      <c r="O201" s="110" t="s">
        <v>9</v>
      </c>
      <c r="P201" s="84" t="s">
        <v>99</v>
      </c>
    </row>
    <row r="202" spans="1:17" ht="16.5" thickTop="1" thickBot="1">
      <c r="A202" s="101" t="s">
        <v>10</v>
      </c>
      <c r="B202" s="101" t="s">
        <v>11</v>
      </c>
      <c r="C202" s="101" t="s">
        <v>105</v>
      </c>
      <c r="D202" s="101" t="s">
        <v>12</v>
      </c>
      <c r="E202" s="101" t="s">
        <v>106</v>
      </c>
      <c r="F202" s="101" t="s">
        <v>13</v>
      </c>
      <c r="G202" s="101" t="s">
        <v>14</v>
      </c>
      <c r="H202" s="101" t="s">
        <v>15</v>
      </c>
      <c r="I202" s="101" t="s">
        <v>16</v>
      </c>
      <c r="J202" s="101" t="s">
        <v>17</v>
      </c>
      <c r="K202" s="101" t="s">
        <v>2</v>
      </c>
      <c r="L202" s="101" t="s">
        <v>16</v>
      </c>
      <c r="M202" s="101" t="s">
        <v>2</v>
      </c>
      <c r="N202" s="101" t="s">
        <v>16</v>
      </c>
      <c r="O202" s="101" t="s">
        <v>18</v>
      </c>
      <c r="P202">
        <v>90</v>
      </c>
    </row>
    <row r="203" spans="1:17" ht="16.5" thickTop="1" thickBot="1">
      <c r="A203" s="14" t="s">
        <v>145</v>
      </c>
      <c r="B203" s="18">
        <v>331</v>
      </c>
      <c r="C203" s="18">
        <v>0</v>
      </c>
      <c r="D203" s="13">
        <v>0</v>
      </c>
      <c r="E203" s="18">
        <v>331</v>
      </c>
      <c r="F203" s="15">
        <v>1028</v>
      </c>
      <c r="G203" s="16">
        <v>72.09</v>
      </c>
      <c r="H203" s="18">
        <v>226.32</v>
      </c>
      <c r="I203" s="11">
        <v>0.68379999999999996</v>
      </c>
      <c r="J203" s="18">
        <v>0.6</v>
      </c>
      <c r="K203" s="18">
        <v>3</v>
      </c>
      <c r="L203" s="18">
        <v>0.56000000000000005</v>
      </c>
      <c r="M203" s="18">
        <v>328</v>
      </c>
      <c r="N203" s="18">
        <v>0.68</v>
      </c>
      <c r="O203" s="19">
        <v>241586</v>
      </c>
      <c r="P203" s="85">
        <f>+B203/$P$202</f>
        <v>3.6777777777777776</v>
      </c>
    </row>
    <row r="204" spans="1:17" ht="15.75" thickBot="1">
      <c r="A204" s="20" t="s">
        <v>146</v>
      </c>
      <c r="B204" s="26">
        <v>327</v>
      </c>
      <c r="C204" s="26">
        <v>0</v>
      </c>
      <c r="D204" s="22">
        <v>0</v>
      </c>
      <c r="E204" s="26">
        <v>327</v>
      </c>
      <c r="F204" s="21">
        <v>1079</v>
      </c>
      <c r="G204" s="23">
        <v>78.19</v>
      </c>
      <c r="H204" s="26">
        <v>215.21</v>
      </c>
      <c r="I204" s="25">
        <v>0.65810000000000002</v>
      </c>
      <c r="J204" s="26">
        <v>0.6</v>
      </c>
      <c r="K204" s="26">
        <v>0</v>
      </c>
      <c r="L204" s="26">
        <v>0</v>
      </c>
      <c r="M204" s="26">
        <v>327</v>
      </c>
      <c r="N204" s="26">
        <v>0.66</v>
      </c>
      <c r="O204" s="27">
        <v>241739</v>
      </c>
      <c r="P204" s="85">
        <f t="shared" ref="P204:P215" si="11">+B204/$P$202</f>
        <v>3.6333333333333333</v>
      </c>
    </row>
    <row r="205" spans="1:17" ht="15.75" thickBot="1">
      <c r="A205" s="14" t="s">
        <v>147</v>
      </c>
      <c r="B205" s="18">
        <v>321</v>
      </c>
      <c r="C205" s="18">
        <v>0</v>
      </c>
      <c r="D205" s="13">
        <v>0</v>
      </c>
      <c r="E205" s="18">
        <v>321</v>
      </c>
      <c r="F205" s="18">
        <v>961</v>
      </c>
      <c r="G205" s="16">
        <v>67.39</v>
      </c>
      <c r="H205" s="18">
        <v>210.92</v>
      </c>
      <c r="I205" s="11">
        <v>0.65710000000000002</v>
      </c>
      <c r="J205" s="18">
        <v>0.6</v>
      </c>
      <c r="K205" s="18">
        <v>1</v>
      </c>
      <c r="L205" s="18">
        <v>0.56000000000000005</v>
      </c>
      <c r="M205" s="18">
        <v>320</v>
      </c>
      <c r="N205" s="18">
        <v>0.66</v>
      </c>
      <c r="O205" s="19">
        <v>241739</v>
      </c>
      <c r="P205" s="85">
        <f t="shared" si="11"/>
        <v>3.5666666666666669</v>
      </c>
      <c r="Q205">
        <f>SUM(H203:H205)</f>
        <v>652.44999999999993</v>
      </c>
    </row>
    <row r="206" spans="1:17" ht="15.75" thickBot="1">
      <c r="A206" s="20" t="s">
        <v>148</v>
      </c>
      <c r="B206" s="26">
        <v>390</v>
      </c>
      <c r="C206" s="26">
        <v>0</v>
      </c>
      <c r="D206" s="22">
        <v>0</v>
      </c>
      <c r="E206" s="26">
        <v>390</v>
      </c>
      <c r="F206" s="21">
        <v>1176</v>
      </c>
      <c r="G206" s="23">
        <v>82.47</v>
      </c>
      <c r="H206" s="26">
        <v>225.55</v>
      </c>
      <c r="I206" s="39">
        <v>0.57830000000000004</v>
      </c>
      <c r="J206" s="26">
        <v>0.6</v>
      </c>
      <c r="K206" s="26">
        <v>1</v>
      </c>
      <c r="L206" s="26">
        <v>0.69</v>
      </c>
      <c r="M206" s="26">
        <v>389</v>
      </c>
      <c r="N206" s="26">
        <v>0.57999999999999996</v>
      </c>
      <c r="O206" s="27">
        <v>241739</v>
      </c>
      <c r="P206" s="85">
        <f t="shared" si="11"/>
        <v>4.333333333333333</v>
      </c>
    </row>
    <row r="207" spans="1:17" ht="15.75" thickBot="1">
      <c r="A207" s="14" t="s">
        <v>149</v>
      </c>
      <c r="B207" s="18">
        <v>366</v>
      </c>
      <c r="C207" s="18">
        <v>0</v>
      </c>
      <c r="D207" s="13">
        <v>0</v>
      </c>
      <c r="E207" s="18">
        <v>366</v>
      </c>
      <c r="F207" s="15">
        <v>1070</v>
      </c>
      <c r="G207" s="16">
        <v>83.07</v>
      </c>
      <c r="H207" s="18">
        <v>220.08</v>
      </c>
      <c r="I207" s="11">
        <v>0.60129999999999995</v>
      </c>
      <c r="J207" s="18">
        <v>0.6</v>
      </c>
      <c r="K207" s="18">
        <v>2</v>
      </c>
      <c r="L207" s="18">
        <v>0.56000000000000005</v>
      </c>
      <c r="M207" s="18">
        <v>364</v>
      </c>
      <c r="N207" s="18">
        <v>0.6</v>
      </c>
      <c r="O207" s="19">
        <v>241586</v>
      </c>
      <c r="P207" s="85">
        <f t="shared" si="11"/>
        <v>4.0666666666666664</v>
      </c>
    </row>
    <row r="208" spans="1:17" ht="15.75" thickBot="1">
      <c r="A208" s="20" t="s">
        <v>150</v>
      </c>
      <c r="B208" s="26">
        <v>341</v>
      </c>
      <c r="C208" s="26">
        <v>0</v>
      </c>
      <c r="D208" s="22">
        <v>0</v>
      </c>
      <c r="E208" s="26">
        <v>341</v>
      </c>
      <c r="F208" s="26">
        <v>975</v>
      </c>
      <c r="G208" s="23">
        <v>68.37</v>
      </c>
      <c r="H208" s="26">
        <v>215.82</v>
      </c>
      <c r="I208" s="25">
        <v>0.63290000000000002</v>
      </c>
      <c r="J208" s="26">
        <v>0.6</v>
      </c>
      <c r="K208" s="26">
        <v>3</v>
      </c>
      <c r="L208" s="26">
        <v>0.61</v>
      </c>
      <c r="M208" s="26">
        <v>338</v>
      </c>
      <c r="N208" s="26">
        <v>0.63</v>
      </c>
      <c r="O208" s="27">
        <v>241739</v>
      </c>
      <c r="P208" s="85">
        <f t="shared" si="11"/>
        <v>3.7888888888888888</v>
      </c>
      <c r="Q208">
        <f>SUM(H206:H208)</f>
        <v>661.45</v>
      </c>
    </row>
    <row r="209" spans="1:17" ht="15.75" thickBot="1">
      <c r="A209" s="14" t="s">
        <v>151</v>
      </c>
      <c r="B209" s="18">
        <v>313</v>
      </c>
      <c r="C209" s="18">
        <v>0</v>
      </c>
      <c r="D209" s="13">
        <v>0</v>
      </c>
      <c r="E209" s="18">
        <v>313</v>
      </c>
      <c r="F209" s="18">
        <v>838</v>
      </c>
      <c r="G209" s="16">
        <v>60.72</v>
      </c>
      <c r="H209" s="18">
        <v>187.42</v>
      </c>
      <c r="I209" s="30">
        <v>0.5988</v>
      </c>
      <c r="J209" s="18">
        <v>0.6</v>
      </c>
      <c r="K209" s="18">
        <v>0</v>
      </c>
      <c r="L209" s="18">
        <v>0</v>
      </c>
      <c r="M209" s="18">
        <v>313</v>
      </c>
      <c r="N209" s="18">
        <v>0.6</v>
      </c>
      <c r="O209" s="19">
        <v>241739</v>
      </c>
      <c r="P209" s="85">
        <f t="shared" si="11"/>
        <v>3.4777777777777779</v>
      </c>
    </row>
    <row r="210" spans="1:17" ht="15.75" thickBot="1">
      <c r="A210" s="20" t="s">
        <v>152</v>
      </c>
      <c r="B210" s="26">
        <v>372</v>
      </c>
      <c r="C210" s="26">
        <v>0</v>
      </c>
      <c r="D210" s="22">
        <v>0</v>
      </c>
      <c r="E210" s="26">
        <v>372</v>
      </c>
      <c r="F210" s="21">
        <v>1054</v>
      </c>
      <c r="G210" s="23">
        <v>73.91</v>
      </c>
      <c r="H210" s="26">
        <v>223.08</v>
      </c>
      <c r="I210" s="39">
        <v>0.59970000000000001</v>
      </c>
      <c r="J210" s="26">
        <v>0.6</v>
      </c>
      <c r="K210" s="26">
        <v>1</v>
      </c>
      <c r="L210" s="26">
        <v>1.23</v>
      </c>
      <c r="M210" s="26">
        <v>371</v>
      </c>
      <c r="N210" s="26">
        <v>0.6</v>
      </c>
      <c r="O210" s="27">
        <v>241739</v>
      </c>
      <c r="P210" s="85">
        <f t="shared" si="11"/>
        <v>4.1333333333333337</v>
      </c>
    </row>
    <row r="211" spans="1:17" ht="15.75" thickBot="1">
      <c r="A211" s="14" t="s">
        <v>153</v>
      </c>
      <c r="B211" s="18">
        <v>375</v>
      </c>
      <c r="C211" s="18">
        <v>0</v>
      </c>
      <c r="D211" s="13">
        <v>0</v>
      </c>
      <c r="E211" s="18">
        <v>375</v>
      </c>
      <c r="F211" s="15">
        <v>1152</v>
      </c>
      <c r="G211" s="16">
        <v>83.48</v>
      </c>
      <c r="H211" s="18">
        <v>229.96</v>
      </c>
      <c r="I211" s="11">
        <v>0.61319999999999997</v>
      </c>
      <c r="J211" s="18">
        <v>0.6</v>
      </c>
      <c r="K211" s="18">
        <v>0</v>
      </c>
      <c r="L211" s="18">
        <v>0</v>
      </c>
      <c r="M211" s="18">
        <v>375</v>
      </c>
      <c r="N211" s="18">
        <v>0.61</v>
      </c>
      <c r="O211" s="19">
        <v>241739</v>
      </c>
      <c r="P211" s="85">
        <f t="shared" si="11"/>
        <v>4.166666666666667</v>
      </c>
      <c r="Q211">
        <f>SUM(H209:H211)</f>
        <v>640.46</v>
      </c>
    </row>
    <row r="212" spans="1:17" ht="15.75" thickBot="1">
      <c r="A212" s="20" t="s">
        <v>154</v>
      </c>
      <c r="B212" s="26">
        <v>385</v>
      </c>
      <c r="C212" s="26">
        <v>0</v>
      </c>
      <c r="D212" s="22">
        <v>0</v>
      </c>
      <c r="E212" s="26">
        <v>385</v>
      </c>
      <c r="F212" s="21">
        <v>1186</v>
      </c>
      <c r="G212" s="23">
        <v>83.17</v>
      </c>
      <c r="H212" s="26">
        <v>204.63</v>
      </c>
      <c r="I212" s="39">
        <v>0.53149999999999997</v>
      </c>
      <c r="J212" s="26">
        <v>0.6</v>
      </c>
      <c r="K212" s="26">
        <v>1</v>
      </c>
      <c r="L212" s="26">
        <v>0.92</v>
      </c>
      <c r="M212" s="26">
        <v>384</v>
      </c>
      <c r="N212" s="26">
        <v>0.53</v>
      </c>
      <c r="O212" s="27">
        <v>241739</v>
      </c>
      <c r="P212" s="85">
        <f t="shared" si="11"/>
        <v>4.2777777777777777</v>
      </c>
    </row>
    <row r="213" spans="1:17" ht="15.75" thickBot="1">
      <c r="A213" s="14" t="s">
        <v>155</v>
      </c>
      <c r="B213" s="18">
        <v>435</v>
      </c>
      <c r="C213" s="18">
        <v>0</v>
      </c>
      <c r="D213" s="13">
        <v>0</v>
      </c>
      <c r="E213" s="18">
        <v>435</v>
      </c>
      <c r="F213" s="15">
        <v>1236</v>
      </c>
      <c r="G213" s="16">
        <v>86.68</v>
      </c>
      <c r="H213" s="18">
        <v>239.43</v>
      </c>
      <c r="I213" s="30">
        <v>0.5504</v>
      </c>
      <c r="J213" s="18">
        <v>0.6</v>
      </c>
      <c r="K213" s="18">
        <v>0</v>
      </c>
      <c r="L213" s="18">
        <v>0</v>
      </c>
      <c r="M213" s="18">
        <v>435</v>
      </c>
      <c r="N213" s="18">
        <v>0.55000000000000004</v>
      </c>
      <c r="O213" s="19">
        <v>241739</v>
      </c>
      <c r="P213" s="85">
        <f t="shared" si="11"/>
        <v>4.833333333333333</v>
      </c>
    </row>
    <row r="214" spans="1:17" ht="15.75" thickBot="1">
      <c r="A214" s="20" t="s">
        <v>156</v>
      </c>
      <c r="B214" s="26">
        <v>386</v>
      </c>
      <c r="C214" s="26">
        <v>0</v>
      </c>
      <c r="D214" s="22">
        <v>0</v>
      </c>
      <c r="E214" s="26">
        <v>386</v>
      </c>
      <c r="F214" s="21">
        <v>1062</v>
      </c>
      <c r="G214" s="23">
        <v>76.959999999999994</v>
      </c>
      <c r="H214" s="26">
        <v>217.05</v>
      </c>
      <c r="I214" s="39">
        <v>0.56230000000000002</v>
      </c>
      <c r="J214" s="26">
        <v>0.6</v>
      </c>
      <c r="K214" s="26">
        <v>0</v>
      </c>
      <c r="L214" s="26">
        <v>0</v>
      </c>
      <c r="M214" s="26">
        <v>386</v>
      </c>
      <c r="N214" s="26">
        <v>0.56000000000000005</v>
      </c>
      <c r="O214" s="27">
        <v>241739</v>
      </c>
      <c r="P214" s="85">
        <f t="shared" si="11"/>
        <v>4.2888888888888888</v>
      </c>
    </row>
    <row r="215" spans="1:17" ht="15.75" thickBot="1">
      <c r="A215" s="4" t="s">
        <v>13</v>
      </c>
      <c r="B215" s="5">
        <v>4342</v>
      </c>
      <c r="C215" s="6">
        <v>0</v>
      </c>
      <c r="D215" s="6">
        <v>0</v>
      </c>
      <c r="E215" s="5">
        <v>4342</v>
      </c>
      <c r="F215" s="5">
        <v>12817</v>
      </c>
      <c r="G215" s="6">
        <v>76.34</v>
      </c>
      <c r="H215" s="7">
        <v>2615.48</v>
      </c>
      <c r="I215" s="6">
        <v>0.60240000000000005</v>
      </c>
      <c r="J215" s="4">
        <v>0.6</v>
      </c>
      <c r="K215" s="6">
        <v>12</v>
      </c>
      <c r="L215" s="6">
        <v>0.67</v>
      </c>
      <c r="M215" s="5">
        <v>4330</v>
      </c>
      <c r="N215" s="6">
        <v>0.6</v>
      </c>
      <c r="O215" s="28"/>
      <c r="P215" s="85">
        <f t="shared" si="11"/>
        <v>48.244444444444447</v>
      </c>
    </row>
    <row r="216" spans="1:17">
      <c r="A216" s="32"/>
      <c r="B216" s="34"/>
      <c r="C216" s="34"/>
      <c r="D216" s="33"/>
      <c r="E216" s="34"/>
      <c r="F216" s="34"/>
      <c r="G216" s="34"/>
      <c r="H216" s="32"/>
      <c r="I216" s="34"/>
      <c r="J216" s="34"/>
      <c r="K216" s="34"/>
      <c r="L216" s="34"/>
    </row>
    <row r="217" spans="1:17" ht="18">
      <c r="A217" s="8" t="s">
        <v>28</v>
      </c>
    </row>
    <row r="218" spans="1:17" ht="30.75" thickBot="1">
      <c r="A218" s="9" t="s">
        <v>29</v>
      </c>
    </row>
    <row r="219" spans="1:17" ht="15.75" thickBot="1">
      <c r="A219" s="101" t="s">
        <v>1</v>
      </c>
      <c r="B219" s="101" t="s">
        <v>2</v>
      </c>
      <c r="C219" s="110" t="s">
        <v>104</v>
      </c>
      <c r="D219" s="110" t="s">
        <v>3</v>
      </c>
      <c r="E219" s="101" t="s">
        <v>2</v>
      </c>
      <c r="F219" s="101" t="s">
        <v>4</v>
      </c>
      <c r="G219" s="101" t="s">
        <v>5</v>
      </c>
      <c r="H219" s="110" t="s">
        <v>6</v>
      </c>
      <c r="I219" s="110"/>
      <c r="J219" s="110"/>
      <c r="K219" s="127" t="s">
        <v>7</v>
      </c>
      <c r="L219" s="128"/>
      <c r="M219" s="127" t="s">
        <v>8</v>
      </c>
      <c r="N219" s="128"/>
      <c r="O219" s="110" t="s">
        <v>9</v>
      </c>
      <c r="P219" s="84" t="s">
        <v>99</v>
      </c>
    </row>
    <row r="220" spans="1:17" ht="16.5" thickTop="1" thickBot="1">
      <c r="A220" s="101" t="s">
        <v>10</v>
      </c>
      <c r="B220" s="101" t="s">
        <v>11</v>
      </c>
      <c r="C220" s="101" t="s">
        <v>105</v>
      </c>
      <c r="D220" s="101" t="s">
        <v>12</v>
      </c>
      <c r="E220" s="101" t="s">
        <v>106</v>
      </c>
      <c r="F220" s="101" t="s">
        <v>13</v>
      </c>
      <c r="G220" s="101" t="s">
        <v>14</v>
      </c>
      <c r="H220" s="101" t="s">
        <v>15</v>
      </c>
      <c r="I220" s="101" t="s">
        <v>16</v>
      </c>
      <c r="J220" s="101" t="s">
        <v>17</v>
      </c>
      <c r="K220" s="101" t="s">
        <v>2</v>
      </c>
      <c r="L220" s="101" t="s">
        <v>16</v>
      </c>
      <c r="M220" s="101" t="s">
        <v>2</v>
      </c>
      <c r="N220" s="101" t="s">
        <v>16</v>
      </c>
      <c r="O220" s="101" t="s">
        <v>18</v>
      </c>
      <c r="P220">
        <v>10</v>
      </c>
    </row>
    <row r="221" spans="1:17" ht="16.5" thickTop="1" thickBot="1">
      <c r="A221" s="14" t="s">
        <v>145</v>
      </c>
      <c r="B221" s="18">
        <v>44</v>
      </c>
      <c r="C221" s="18">
        <v>0</v>
      </c>
      <c r="D221" s="10">
        <v>1</v>
      </c>
      <c r="E221" s="18">
        <v>43</v>
      </c>
      <c r="F221" s="18">
        <v>123</v>
      </c>
      <c r="G221" s="16">
        <v>39.68</v>
      </c>
      <c r="H221" s="18">
        <v>28.63</v>
      </c>
      <c r="I221" s="11">
        <v>0.66579999999999995</v>
      </c>
      <c r="J221" s="18">
        <v>0.6</v>
      </c>
      <c r="K221" s="18">
        <v>0</v>
      </c>
      <c r="L221" s="18">
        <v>0</v>
      </c>
      <c r="M221" s="18">
        <v>43</v>
      </c>
      <c r="N221" s="18">
        <v>0.67</v>
      </c>
      <c r="O221" s="19">
        <v>241597</v>
      </c>
      <c r="P221" s="85">
        <f>+B221/$P$220</f>
        <v>4.4000000000000004</v>
      </c>
    </row>
    <row r="222" spans="1:17" ht="15.75" thickBot="1">
      <c r="A222" s="20" t="s">
        <v>146</v>
      </c>
      <c r="B222" s="26">
        <v>35</v>
      </c>
      <c r="C222" s="26">
        <v>0</v>
      </c>
      <c r="D222" s="22">
        <v>0</v>
      </c>
      <c r="E222" s="26">
        <v>35</v>
      </c>
      <c r="F222" s="26">
        <v>127</v>
      </c>
      <c r="G222" s="23">
        <v>42.33</v>
      </c>
      <c r="H222" s="26">
        <v>30.32</v>
      </c>
      <c r="I222" s="25">
        <v>0.86629999999999996</v>
      </c>
      <c r="J222" s="26">
        <v>0.6</v>
      </c>
      <c r="K222" s="26">
        <v>0</v>
      </c>
      <c r="L222" s="26">
        <v>0</v>
      </c>
      <c r="M222" s="26">
        <v>35</v>
      </c>
      <c r="N222" s="26">
        <v>0.87</v>
      </c>
      <c r="O222" s="27">
        <v>241597</v>
      </c>
      <c r="P222" s="85">
        <f t="shared" ref="P222:P232" si="12">+B222/$P$220</f>
        <v>3.5</v>
      </c>
    </row>
    <row r="223" spans="1:17" ht="15.75" thickBot="1">
      <c r="A223" s="14" t="s">
        <v>147</v>
      </c>
      <c r="B223" s="18">
        <v>52</v>
      </c>
      <c r="C223" s="18">
        <v>0</v>
      </c>
      <c r="D223" s="13">
        <v>0</v>
      </c>
      <c r="E223" s="18">
        <v>52</v>
      </c>
      <c r="F223" s="18">
        <v>150</v>
      </c>
      <c r="G223" s="16">
        <v>48.39</v>
      </c>
      <c r="H223" s="18">
        <v>28.24</v>
      </c>
      <c r="I223" s="30">
        <v>0.54320000000000002</v>
      </c>
      <c r="J223" s="18">
        <v>0.6</v>
      </c>
      <c r="K223" s="18">
        <v>0</v>
      </c>
      <c r="L223" s="18">
        <v>0</v>
      </c>
      <c r="M223" s="18">
        <v>52</v>
      </c>
      <c r="N223" s="18">
        <v>0.54</v>
      </c>
      <c r="O223" s="19">
        <v>241597</v>
      </c>
      <c r="P223" s="85">
        <f t="shared" si="12"/>
        <v>5.2</v>
      </c>
      <c r="Q223">
        <f>SUM(H221:H223)</f>
        <v>87.19</v>
      </c>
    </row>
    <row r="224" spans="1:17" ht="15.75" thickBot="1">
      <c r="A224" s="20" t="s">
        <v>148</v>
      </c>
      <c r="B224" s="26">
        <v>40</v>
      </c>
      <c r="C224" s="26">
        <v>0</v>
      </c>
      <c r="D224" s="29">
        <v>1</v>
      </c>
      <c r="E224" s="26">
        <v>39</v>
      </c>
      <c r="F224" s="26">
        <v>129</v>
      </c>
      <c r="G224" s="23">
        <v>41.61</v>
      </c>
      <c r="H224" s="26">
        <v>26.44</v>
      </c>
      <c r="I224" s="25">
        <v>0.67800000000000005</v>
      </c>
      <c r="J224" s="26">
        <v>0.6</v>
      </c>
      <c r="K224" s="26">
        <v>0</v>
      </c>
      <c r="L224" s="26">
        <v>0</v>
      </c>
      <c r="M224" s="26">
        <v>39</v>
      </c>
      <c r="N224" s="26">
        <v>0.68</v>
      </c>
      <c r="O224" s="27">
        <v>241752</v>
      </c>
      <c r="P224" s="85">
        <f t="shared" si="12"/>
        <v>4</v>
      </c>
    </row>
    <row r="225" spans="1:17" ht="15.75" thickBot="1">
      <c r="A225" s="14" t="s">
        <v>149</v>
      </c>
      <c r="B225" s="18">
        <v>37</v>
      </c>
      <c r="C225" s="18">
        <v>0</v>
      </c>
      <c r="D225" s="13">
        <v>0</v>
      </c>
      <c r="E225" s="18">
        <v>37</v>
      </c>
      <c r="F225" s="18">
        <v>93</v>
      </c>
      <c r="G225" s="16">
        <v>33.21</v>
      </c>
      <c r="H225" s="18">
        <v>21.85</v>
      </c>
      <c r="I225" s="30">
        <v>0.59040000000000004</v>
      </c>
      <c r="J225" s="18">
        <v>0.6</v>
      </c>
      <c r="K225" s="18">
        <v>0</v>
      </c>
      <c r="L225" s="18">
        <v>0</v>
      </c>
      <c r="M225" s="18">
        <v>37</v>
      </c>
      <c r="N225" s="18">
        <v>0.59</v>
      </c>
      <c r="O225" s="19">
        <v>241597</v>
      </c>
      <c r="P225" s="85">
        <f t="shared" si="12"/>
        <v>3.7</v>
      </c>
    </row>
    <row r="226" spans="1:17" ht="15.75" thickBot="1">
      <c r="A226" s="20" t="s">
        <v>150</v>
      </c>
      <c r="B226" s="26">
        <v>48</v>
      </c>
      <c r="C226" s="26">
        <v>0</v>
      </c>
      <c r="D226" s="22">
        <v>0</v>
      </c>
      <c r="E226" s="26">
        <v>48</v>
      </c>
      <c r="F226" s="26">
        <v>166</v>
      </c>
      <c r="G226" s="23">
        <v>53.55</v>
      </c>
      <c r="H226" s="26">
        <v>34.08</v>
      </c>
      <c r="I226" s="25">
        <v>0.71</v>
      </c>
      <c r="J226" s="26">
        <v>0.6</v>
      </c>
      <c r="K226" s="26">
        <v>0</v>
      </c>
      <c r="L226" s="26">
        <v>0</v>
      </c>
      <c r="M226" s="26">
        <v>48</v>
      </c>
      <c r="N226" s="26">
        <v>0.71</v>
      </c>
      <c r="O226" s="27">
        <v>241597</v>
      </c>
      <c r="P226" s="85">
        <f t="shared" si="12"/>
        <v>4.8</v>
      </c>
      <c r="Q226">
        <f>SUM(H224:H226)</f>
        <v>82.37</v>
      </c>
    </row>
    <row r="227" spans="1:17" ht="15.75" thickBot="1">
      <c r="A227" s="14" t="s">
        <v>151</v>
      </c>
      <c r="B227" s="18">
        <v>25</v>
      </c>
      <c r="C227" s="18">
        <v>0</v>
      </c>
      <c r="D227" s="13">
        <v>0</v>
      </c>
      <c r="E227" s="18">
        <v>25</v>
      </c>
      <c r="F227" s="18">
        <v>75</v>
      </c>
      <c r="G227" s="16">
        <v>25</v>
      </c>
      <c r="H227" s="18">
        <v>14.49</v>
      </c>
      <c r="I227" s="30">
        <v>0.5796</v>
      </c>
      <c r="J227" s="18">
        <v>0.6</v>
      </c>
      <c r="K227" s="18">
        <v>0</v>
      </c>
      <c r="L227" s="18">
        <v>0</v>
      </c>
      <c r="M227" s="18">
        <v>25</v>
      </c>
      <c r="N227" s="18">
        <v>0.57999999999999996</v>
      </c>
      <c r="O227" s="19">
        <v>241597</v>
      </c>
      <c r="P227" s="85">
        <f t="shared" si="12"/>
        <v>2.5</v>
      </c>
    </row>
    <row r="228" spans="1:17" ht="15.75" thickBot="1">
      <c r="A228" s="20" t="s">
        <v>152</v>
      </c>
      <c r="B228" s="26">
        <v>44</v>
      </c>
      <c r="C228" s="26">
        <v>0</v>
      </c>
      <c r="D228" s="22">
        <v>0</v>
      </c>
      <c r="E228" s="26">
        <v>44</v>
      </c>
      <c r="F228" s="26">
        <v>108</v>
      </c>
      <c r="G228" s="23">
        <v>34.840000000000003</v>
      </c>
      <c r="H228" s="26">
        <v>29.1</v>
      </c>
      <c r="I228" s="25">
        <v>0.6613</v>
      </c>
      <c r="J228" s="26">
        <v>0.6</v>
      </c>
      <c r="K228" s="26">
        <v>0</v>
      </c>
      <c r="L228" s="26">
        <v>0</v>
      </c>
      <c r="M228" s="26">
        <v>44</v>
      </c>
      <c r="N228" s="26">
        <v>0.66</v>
      </c>
      <c r="O228" s="27">
        <v>241597</v>
      </c>
      <c r="P228" s="85">
        <f t="shared" si="12"/>
        <v>4.4000000000000004</v>
      </c>
    </row>
    <row r="229" spans="1:17" ht="15.75" thickBot="1">
      <c r="A229" s="14" t="s">
        <v>153</v>
      </c>
      <c r="B229" s="18">
        <v>47</v>
      </c>
      <c r="C229" s="18">
        <v>0</v>
      </c>
      <c r="D229" s="13">
        <v>0</v>
      </c>
      <c r="E229" s="18">
        <v>47</v>
      </c>
      <c r="F229" s="18">
        <v>153</v>
      </c>
      <c r="G229" s="16">
        <v>51</v>
      </c>
      <c r="H229" s="18">
        <v>35.51</v>
      </c>
      <c r="I229" s="11">
        <v>0.75539999999999996</v>
      </c>
      <c r="J229" s="18">
        <v>0.6</v>
      </c>
      <c r="K229" s="18">
        <v>0</v>
      </c>
      <c r="L229" s="18">
        <v>0</v>
      </c>
      <c r="M229" s="18">
        <v>47</v>
      </c>
      <c r="N229" s="18">
        <v>0.76</v>
      </c>
      <c r="O229" s="19">
        <v>241752</v>
      </c>
      <c r="P229" s="85">
        <f t="shared" si="12"/>
        <v>4.7</v>
      </c>
      <c r="Q229">
        <f>SUM(H227:H229)</f>
        <v>79.099999999999994</v>
      </c>
    </row>
    <row r="230" spans="1:17" ht="15.75" thickBot="1">
      <c r="A230" s="20" t="s">
        <v>154</v>
      </c>
      <c r="B230" s="26">
        <v>45</v>
      </c>
      <c r="C230" s="26">
        <v>0</v>
      </c>
      <c r="D230" s="22">
        <v>0</v>
      </c>
      <c r="E230" s="26">
        <v>45</v>
      </c>
      <c r="F230" s="26">
        <v>142</v>
      </c>
      <c r="G230" s="23">
        <v>45.81</v>
      </c>
      <c r="H230" s="26">
        <v>33.270000000000003</v>
      </c>
      <c r="I230" s="25">
        <v>0.73939999999999995</v>
      </c>
      <c r="J230" s="26">
        <v>0.6</v>
      </c>
      <c r="K230" s="26">
        <v>0</v>
      </c>
      <c r="L230" s="26">
        <v>0</v>
      </c>
      <c r="M230" s="26">
        <v>45</v>
      </c>
      <c r="N230" s="26">
        <v>0.74</v>
      </c>
      <c r="O230" s="27">
        <v>241752</v>
      </c>
      <c r="P230" s="85">
        <f t="shared" si="12"/>
        <v>4.5</v>
      </c>
    </row>
    <row r="231" spans="1:17" ht="15.75" thickBot="1">
      <c r="A231" s="14" t="s">
        <v>155</v>
      </c>
      <c r="B231" s="18">
        <v>47</v>
      </c>
      <c r="C231" s="18">
        <v>0</v>
      </c>
      <c r="D231" s="13">
        <v>0</v>
      </c>
      <c r="E231" s="18">
        <v>47</v>
      </c>
      <c r="F231" s="18">
        <v>111</v>
      </c>
      <c r="G231" s="16">
        <v>35.81</v>
      </c>
      <c r="H231" s="18">
        <v>26.52</v>
      </c>
      <c r="I231" s="30">
        <v>0.56420000000000003</v>
      </c>
      <c r="J231" s="18">
        <v>0.6</v>
      </c>
      <c r="K231" s="18">
        <v>0</v>
      </c>
      <c r="L231" s="18">
        <v>0</v>
      </c>
      <c r="M231" s="18">
        <v>47</v>
      </c>
      <c r="N231" s="18">
        <v>0.56000000000000005</v>
      </c>
      <c r="O231" s="19">
        <v>241752</v>
      </c>
      <c r="P231" s="85">
        <f t="shared" si="12"/>
        <v>4.7</v>
      </c>
    </row>
    <row r="232" spans="1:17" ht="15.75" thickBot="1">
      <c r="A232" s="20" t="s">
        <v>156</v>
      </c>
      <c r="B232" s="26">
        <v>47</v>
      </c>
      <c r="C232" s="26">
        <v>0</v>
      </c>
      <c r="D232" s="22">
        <v>0</v>
      </c>
      <c r="E232" s="26">
        <v>47</v>
      </c>
      <c r="F232" s="26">
        <v>144</v>
      </c>
      <c r="G232" s="23">
        <v>48</v>
      </c>
      <c r="H232" s="26">
        <v>27.49</v>
      </c>
      <c r="I232" s="39">
        <v>0.58479999999999999</v>
      </c>
      <c r="J232" s="26">
        <v>0.6</v>
      </c>
      <c r="K232" s="26">
        <v>0</v>
      </c>
      <c r="L232" s="26">
        <v>0</v>
      </c>
      <c r="M232" s="26">
        <v>47</v>
      </c>
      <c r="N232" s="26">
        <v>0.57999999999999996</v>
      </c>
      <c r="O232" s="27">
        <v>241752</v>
      </c>
      <c r="P232" s="85">
        <f t="shared" si="12"/>
        <v>4.7</v>
      </c>
    </row>
    <row r="233" spans="1:17" ht="15.75" thickBot="1">
      <c r="A233" s="4" t="s">
        <v>13</v>
      </c>
      <c r="B233" s="6">
        <v>511</v>
      </c>
      <c r="C233" s="6">
        <v>0</v>
      </c>
      <c r="D233" s="6">
        <v>2</v>
      </c>
      <c r="E233" s="6">
        <v>509</v>
      </c>
      <c r="F233" s="5">
        <v>1521</v>
      </c>
      <c r="G233" s="6">
        <v>41.67</v>
      </c>
      <c r="H233" s="6">
        <v>335.93</v>
      </c>
      <c r="I233" s="6">
        <v>0.66</v>
      </c>
      <c r="J233" s="4">
        <v>0.6</v>
      </c>
      <c r="K233" s="6">
        <v>0</v>
      </c>
      <c r="L233" s="6">
        <v>0</v>
      </c>
      <c r="M233" s="6">
        <v>509</v>
      </c>
      <c r="N233" s="6">
        <v>0.66</v>
      </c>
      <c r="O233" s="28"/>
      <c r="P233" s="85">
        <f>+B233/$P$220</f>
        <v>51.1</v>
      </c>
    </row>
    <row r="234" spans="1:17" ht="15.75" thickBot="1">
      <c r="A234" s="40"/>
      <c r="B234" s="41"/>
      <c r="C234" s="41"/>
      <c r="D234" s="41"/>
      <c r="E234" s="41"/>
      <c r="F234" s="41"/>
      <c r="G234" s="41"/>
      <c r="H234" s="40"/>
      <c r="I234" s="41"/>
      <c r="J234" s="41"/>
      <c r="K234" s="41"/>
      <c r="L234" s="41"/>
      <c r="M234" s="42"/>
    </row>
    <row r="236" spans="1:17" ht="18">
      <c r="A236" s="31" t="s">
        <v>40</v>
      </c>
    </row>
    <row r="237" spans="1:17" ht="30.75" thickBot="1">
      <c r="A237" s="9" t="s">
        <v>24</v>
      </c>
    </row>
    <row r="238" spans="1:17" ht="15.75" thickBot="1">
      <c r="A238" s="101" t="s">
        <v>1</v>
      </c>
      <c r="B238" s="101" t="s">
        <v>2</v>
      </c>
      <c r="C238" s="110" t="s">
        <v>104</v>
      </c>
      <c r="D238" s="110" t="s">
        <v>3</v>
      </c>
      <c r="E238" s="101" t="s">
        <v>2</v>
      </c>
      <c r="F238" s="101" t="s">
        <v>4</v>
      </c>
      <c r="G238" s="101" t="s">
        <v>5</v>
      </c>
      <c r="H238" s="110" t="s">
        <v>6</v>
      </c>
      <c r="I238" s="110"/>
      <c r="J238" s="110"/>
      <c r="K238" s="127" t="s">
        <v>7</v>
      </c>
      <c r="L238" s="128"/>
      <c r="M238" s="127" t="s">
        <v>8</v>
      </c>
      <c r="N238" s="128"/>
      <c r="O238" s="110" t="s">
        <v>9</v>
      </c>
      <c r="P238" s="84" t="s">
        <v>99</v>
      </c>
    </row>
    <row r="239" spans="1:17" ht="16.5" thickTop="1" thickBot="1">
      <c r="A239" s="101" t="s">
        <v>10</v>
      </c>
      <c r="B239" s="101" t="s">
        <v>11</v>
      </c>
      <c r="C239" s="101" t="s">
        <v>105</v>
      </c>
      <c r="D239" s="101" t="s">
        <v>12</v>
      </c>
      <c r="E239" s="101" t="s">
        <v>106</v>
      </c>
      <c r="F239" s="101" t="s">
        <v>13</v>
      </c>
      <c r="G239" s="101" t="s">
        <v>14</v>
      </c>
      <c r="H239" s="101" t="s">
        <v>15</v>
      </c>
      <c r="I239" s="101" t="s">
        <v>16</v>
      </c>
      <c r="J239" s="101" t="s">
        <v>17</v>
      </c>
      <c r="K239" s="101" t="s">
        <v>2</v>
      </c>
      <c r="L239" s="101" t="s">
        <v>16</v>
      </c>
      <c r="M239" s="101" t="s">
        <v>2</v>
      </c>
      <c r="N239" s="101" t="s">
        <v>16</v>
      </c>
      <c r="O239" s="101" t="s">
        <v>18</v>
      </c>
      <c r="P239">
        <v>30</v>
      </c>
    </row>
    <row r="240" spans="1:17" ht="16.5" thickTop="1" thickBot="1">
      <c r="A240" s="119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1"/>
      <c r="P240" s="85">
        <f>+B240/$P$239</f>
        <v>0</v>
      </c>
    </row>
    <row r="241" spans="1:17" ht="15.75" thickBot="1">
      <c r="A241" s="14" t="s">
        <v>145</v>
      </c>
      <c r="B241" s="18">
        <v>192</v>
      </c>
      <c r="C241" s="18">
        <v>0</v>
      </c>
      <c r="D241" s="10">
        <v>1</v>
      </c>
      <c r="E241" s="18">
        <v>191</v>
      </c>
      <c r="F241" s="18">
        <v>673</v>
      </c>
      <c r="G241" s="16">
        <v>72.37</v>
      </c>
      <c r="H241" s="18">
        <v>129.69999999999999</v>
      </c>
      <c r="I241" s="11">
        <v>0.67910000000000004</v>
      </c>
      <c r="J241" s="18">
        <v>0.6</v>
      </c>
      <c r="K241" s="18">
        <v>0</v>
      </c>
      <c r="L241" s="18">
        <v>0</v>
      </c>
      <c r="M241" s="18">
        <v>191</v>
      </c>
      <c r="N241" s="18">
        <v>0.68</v>
      </c>
      <c r="O241" s="19">
        <v>241738</v>
      </c>
      <c r="P241" s="85">
        <f t="shared" ref="P241:P252" si="13">+B241/$P$239</f>
        <v>6.4</v>
      </c>
    </row>
    <row r="242" spans="1:17" ht="15.75" thickBot="1">
      <c r="A242" s="20" t="s">
        <v>146</v>
      </c>
      <c r="B242" s="26">
        <v>205</v>
      </c>
      <c r="C242" s="26">
        <v>0</v>
      </c>
      <c r="D242" s="22">
        <v>0</v>
      </c>
      <c r="E242" s="26">
        <v>205</v>
      </c>
      <c r="F242" s="26">
        <v>690</v>
      </c>
      <c r="G242" s="23">
        <v>76.67</v>
      </c>
      <c r="H242" s="26">
        <v>163.69999999999999</v>
      </c>
      <c r="I242" s="25">
        <v>0.79859999999999998</v>
      </c>
      <c r="J242" s="26">
        <v>0.6</v>
      </c>
      <c r="K242" s="26">
        <v>0</v>
      </c>
      <c r="L242" s="26">
        <v>0</v>
      </c>
      <c r="M242" s="26">
        <v>205</v>
      </c>
      <c r="N242" s="26">
        <v>0.8</v>
      </c>
      <c r="O242" s="27">
        <v>241738</v>
      </c>
      <c r="P242" s="85">
        <f t="shared" si="13"/>
        <v>6.833333333333333</v>
      </c>
      <c r="Q242">
        <f>SUM(H240:H242)</f>
        <v>293.39999999999998</v>
      </c>
    </row>
    <row r="243" spans="1:17" ht="15.75" thickBot="1">
      <c r="A243" s="14" t="s">
        <v>147</v>
      </c>
      <c r="B243" s="18">
        <v>214</v>
      </c>
      <c r="C243" s="18">
        <v>0</v>
      </c>
      <c r="D243" s="13">
        <v>0</v>
      </c>
      <c r="E243" s="18">
        <v>214</v>
      </c>
      <c r="F243" s="18">
        <v>662</v>
      </c>
      <c r="G243" s="16">
        <v>71.180000000000007</v>
      </c>
      <c r="H243" s="18">
        <v>141.79</v>
      </c>
      <c r="I243" s="11">
        <v>0.66259999999999997</v>
      </c>
      <c r="J243" s="18">
        <v>0.6</v>
      </c>
      <c r="K243" s="18">
        <v>0</v>
      </c>
      <c r="L243" s="18">
        <v>0</v>
      </c>
      <c r="M243" s="18">
        <v>214</v>
      </c>
      <c r="N243" s="18">
        <v>0.66</v>
      </c>
      <c r="O243" s="19">
        <v>241738</v>
      </c>
      <c r="P243" s="85">
        <f t="shared" si="13"/>
        <v>7.1333333333333337</v>
      </c>
    </row>
    <row r="244" spans="1:17" ht="15.75" thickBot="1">
      <c r="A244" s="20" t="s">
        <v>148</v>
      </c>
      <c r="B244" s="26">
        <v>204</v>
      </c>
      <c r="C244" s="26">
        <v>0</v>
      </c>
      <c r="D244" s="22">
        <v>0</v>
      </c>
      <c r="E244" s="26">
        <v>204</v>
      </c>
      <c r="F244" s="26">
        <v>716</v>
      </c>
      <c r="G244" s="23">
        <v>76.989999999999995</v>
      </c>
      <c r="H244" s="26">
        <v>137.85</v>
      </c>
      <c r="I244" s="25">
        <v>0.67579999999999996</v>
      </c>
      <c r="J244" s="26">
        <v>0.6</v>
      </c>
      <c r="K244" s="26">
        <v>0</v>
      </c>
      <c r="L244" s="26">
        <v>0</v>
      </c>
      <c r="M244" s="26">
        <v>204</v>
      </c>
      <c r="N244" s="26">
        <v>0.68</v>
      </c>
      <c r="O244" s="27">
        <v>241738</v>
      </c>
      <c r="P244" s="85">
        <f t="shared" si="13"/>
        <v>6.8</v>
      </c>
    </row>
    <row r="245" spans="1:17" ht="15.75" thickBot="1">
      <c r="A245" s="14" t="s">
        <v>149</v>
      </c>
      <c r="B245" s="18">
        <v>196</v>
      </c>
      <c r="C245" s="18">
        <v>0</v>
      </c>
      <c r="D245" s="10">
        <v>1</v>
      </c>
      <c r="E245" s="18">
        <v>195</v>
      </c>
      <c r="F245" s="18">
        <v>663</v>
      </c>
      <c r="G245" s="16">
        <v>78.930000000000007</v>
      </c>
      <c r="H245" s="18">
        <v>125.14</v>
      </c>
      <c r="I245" s="11">
        <v>0.64180000000000004</v>
      </c>
      <c r="J245" s="18">
        <v>0.6</v>
      </c>
      <c r="K245" s="18">
        <v>0</v>
      </c>
      <c r="L245" s="18">
        <v>0</v>
      </c>
      <c r="M245" s="18">
        <v>195</v>
      </c>
      <c r="N245" s="18">
        <v>0.64</v>
      </c>
      <c r="O245" s="19">
        <v>241738</v>
      </c>
      <c r="P245" s="85">
        <f t="shared" si="13"/>
        <v>6.5333333333333332</v>
      </c>
      <c r="Q245">
        <f>SUM(H243:H245)</f>
        <v>404.78</v>
      </c>
    </row>
    <row r="246" spans="1:17" ht="15.75" thickBot="1">
      <c r="A246" s="20" t="s">
        <v>150</v>
      </c>
      <c r="B246" s="26">
        <v>194</v>
      </c>
      <c r="C246" s="26">
        <v>0</v>
      </c>
      <c r="D246" s="22">
        <v>0</v>
      </c>
      <c r="E246" s="26">
        <v>194</v>
      </c>
      <c r="F246" s="26">
        <v>670</v>
      </c>
      <c r="G246" s="23">
        <v>72.040000000000006</v>
      </c>
      <c r="H246" s="26">
        <v>136.02000000000001</v>
      </c>
      <c r="I246" s="25">
        <v>0.70109999999999995</v>
      </c>
      <c r="J246" s="26">
        <v>0.6</v>
      </c>
      <c r="K246" s="26">
        <v>0</v>
      </c>
      <c r="L246" s="26">
        <v>0</v>
      </c>
      <c r="M246" s="26">
        <v>194</v>
      </c>
      <c r="N246" s="26">
        <v>0.7</v>
      </c>
      <c r="O246" s="27">
        <v>241738</v>
      </c>
      <c r="P246" s="85">
        <f t="shared" si="13"/>
        <v>6.4666666666666668</v>
      </c>
    </row>
    <row r="247" spans="1:17" ht="15.75" thickBot="1">
      <c r="A247" s="14" t="s">
        <v>151</v>
      </c>
      <c r="B247" s="18">
        <v>142</v>
      </c>
      <c r="C247" s="18">
        <v>0</v>
      </c>
      <c r="D247" s="13">
        <v>0</v>
      </c>
      <c r="E247" s="18">
        <v>142</v>
      </c>
      <c r="F247" s="18">
        <v>463</v>
      </c>
      <c r="G247" s="16">
        <v>51.44</v>
      </c>
      <c r="H247" s="18">
        <v>93.95</v>
      </c>
      <c r="I247" s="11">
        <v>0.66159999999999997</v>
      </c>
      <c r="J247" s="18">
        <v>0.6</v>
      </c>
      <c r="K247" s="18">
        <v>0</v>
      </c>
      <c r="L247" s="18">
        <v>0</v>
      </c>
      <c r="M247" s="18">
        <v>142</v>
      </c>
      <c r="N247" s="18">
        <v>0.66</v>
      </c>
      <c r="O247" s="19">
        <v>241738</v>
      </c>
      <c r="P247" s="85">
        <f t="shared" si="13"/>
        <v>4.7333333333333334</v>
      </c>
    </row>
    <row r="248" spans="1:17" ht="15.75" thickBot="1">
      <c r="A248" s="20" t="s">
        <v>152</v>
      </c>
      <c r="B248" s="26">
        <v>177</v>
      </c>
      <c r="C248" s="26">
        <v>0</v>
      </c>
      <c r="D248" s="22">
        <v>0</v>
      </c>
      <c r="E248" s="26">
        <v>177</v>
      </c>
      <c r="F248" s="26">
        <v>588</v>
      </c>
      <c r="G248" s="23">
        <v>63.23</v>
      </c>
      <c r="H248" s="26">
        <v>126.73</v>
      </c>
      <c r="I248" s="25">
        <v>0.71599999999999997</v>
      </c>
      <c r="J248" s="26">
        <v>0.6</v>
      </c>
      <c r="K248" s="26">
        <v>0</v>
      </c>
      <c r="L248" s="26">
        <v>0</v>
      </c>
      <c r="M248" s="26">
        <v>177</v>
      </c>
      <c r="N248" s="26">
        <v>0.72</v>
      </c>
      <c r="O248" s="27">
        <v>241738</v>
      </c>
      <c r="P248" s="85">
        <f t="shared" si="13"/>
        <v>5.9</v>
      </c>
      <c r="Q248">
        <f>SUM(H246:H248)</f>
        <v>356.70000000000005</v>
      </c>
    </row>
    <row r="249" spans="1:17" ht="15.75" thickBot="1">
      <c r="A249" s="14" t="s">
        <v>153</v>
      </c>
      <c r="B249" s="18">
        <v>211</v>
      </c>
      <c r="C249" s="18">
        <v>0</v>
      </c>
      <c r="D249" s="10">
        <v>1</v>
      </c>
      <c r="E249" s="18">
        <v>210</v>
      </c>
      <c r="F249" s="18">
        <v>794</v>
      </c>
      <c r="G249" s="16">
        <v>88.22</v>
      </c>
      <c r="H249" s="18">
        <v>152.16</v>
      </c>
      <c r="I249" s="11">
        <v>0.72450000000000003</v>
      </c>
      <c r="J249" s="18">
        <v>0.6</v>
      </c>
      <c r="K249" s="18">
        <v>0</v>
      </c>
      <c r="L249" s="18">
        <v>0</v>
      </c>
      <c r="M249" s="18">
        <v>210</v>
      </c>
      <c r="N249" s="18">
        <v>0.72</v>
      </c>
      <c r="O249" s="19">
        <v>241738</v>
      </c>
      <c r="P249" s="85">
        <f t="shared" si="13"/>
        <v>7.0333333333333332</v>
      </c>
    </row>
    <row r="250" spans="1:17" ht="15.75" thickBot="1">
      <c r="A250" s="20" t="s">
        <v>154</v>
      </c>
      <c r="B250" s="26">
        <v>249</v>
      </c>
      <c r="C250" s="26">
        <v>0</v>
      </c>
      <c r="D250" s="22">
        <v>0</v>
      </c>
      <c r="E250" s="26">
        <v>249</v>
      </c>
      <c r="F250" s="26">
        <v>783</v>
      </c>
      <c r="G250" s="23">
        <v>84.19</v>
      </c>
      <c r="H250" s="26">
        <v>175.19</v>
      </c>
      <c r="I250" s="25">
        <v>0.7036</v>
      </c>
      <c r="J250" s="26">
        <v>0.6</v>
      </c>
      <c r="K250" s="26">
        <v>0</v>
      </c>
      <c r="L250" s="26">
        <v>0</v>
      </c>
      <c r="M250" s="26">
        <v>249</v>
      </c>
      <c r="N250" s="26">
        <v>0.7</v>
      </c>
      <c r="O250" s="27">
        <v>241738</v>
      </c>
      <c r="P250" s="85">
        <f t="shared" si="13"/>
        <v>8.3000000000000007</v>
      </c>
    </row>
    <row r="251" spans="1:17" ht="15.75" thickBot="1">
      <c r="A251" s="14" t="s">
        <v>155</v>
      </c>
      <c r="B251" s="18">
        <v>227</v>
      </c>
      <c r="C251" s="18">
        <v>0</v>
      </c>
      <c r="D251" s="13">
        <v>0</v>
      </c>
      <c r="E251" s="18">
        <v>227</v>
      </c>
      <c r="F251" s="18">
        <v>828</v>
      </c>
      <c r="G251" s="16">
        <v>89.03</v>
      </c>
      <c r="H251" s="18">
        <v>150.36000000000001</v>
      </c>
      <c r="I251" s="11">
        <v>0.66239999999999999</v>
      </c>
      <c r="J251" s="18">
        <v>0.6</v>
      </c>
      <c r="K251" s="18">
        <v>0</v>
      </c>
      <c r="L251" s="18">
        <v>0</v>
      </c>
      <c r="M251" s="18">
        <v>227</v>
      </c>
      <c r="N251" s="18">
        <v>0.66</v>
      </c>
      <c r="O251" s="19">
        <v>241738</v>
      </c>
      <c r="P251" s="85">
        <f t="shared" si="13"/>
        <v>7.5666666666666664</v>
      </c>
    </row>
    <row r="252" spans="1:17" ht="15.75" thickBot="1">
      <c r="A252" s="20" t="s">
        <v>156</v>
      </c>
      <c r="B252" s="26">
        <v>239</v>
      </c>
      <c r="C252" s="26">
        <v>0</v>
      </c>
      <c r="D252" s="22">
        <v>0</v>
      </c>
      <c r="E252" s="26">
        <v>239</v>
      </c>
      <c r="F252" s="26">
        <v>731</v>
      </c>
      <c r="G252" s="23">
        <v>81.22</v>
      </c>
      <c r="H252" s="26">
        <v>157.69999999999999</v>
      </c>
      <c r="I252" s="25">
        <v>0.65980000000000005</v>
      </c>
      <c r="J252" s="26">
        <v>0.6</v>
      </c>
      <c r="K252" s="26">
        <v>0</v>
      </c>
      <c r="L252" s="26">
        <v>0</v>
      </c>
      <c r="M252" s="26">
        <v>239</v>
      </c>
      <c r="N252" s="26">
        <v>0.66</v>
      </c>
      <c r="O252" s="27">
        <v>241738</v>
      </c>
      <c r="P252" s="85">
        <f t="shared" si="13"/>
        <v>7.9666666666666668</v>
      </c>
    </row>
    <row r="253" spans="1:17" ht="15.75" thickBot="1">
      <c r="A253" s="4" t="s">
        <v>13</v>
      </c>
      <c r="B253" s="5">
        <v>2450</v>
      </c>
      <c r="C253" s="6">
        <v>0</v>
      </c>
      <c r="D253" s="6">
        <v>3</v>
      </c>
      <c r="E253" s="5">
        <v>2447</v>
      </c>
      <c r="F253" s="5">
        <v>8261</v>
      </c>
      <c r="G253" s="6">
        <v>75.44</v>
      </c>
      <c r="H253" s="7">
        <v>1690.29</v>
      </c>
      <c r="I253" s="6">
        <v>0.69079999999999997</v>
      </c>
      <c r="J253" s="4">
        <v>0.6</v>
      </c>
      <c r="K253" s="6">
        <v>0</v>
      </c>
      <c r="L253" s="6">
        <v>0</v>
      </c>
      <c r="M253" s="5">
        <v>2447</v>
      </c>
      <c r="N253" s="6">
        <v>0.69</v>
      </c>
      <c r="O253" s="28"/>
    </row>
    <row r="254" spans="1:17" ht="18">
      <c r="A254" s="8" t="s">
        <v>30</v>
      </c>
    </row>
    <row r="255" spans="1:17" ht="30.75" thickBot="1">
      <c r="A255" s="9" t="s">
        <v>29</v>
      </c>
    </row>
    <row r="256" spans="1:17" ht="15.75" thickBot="1">
      <c r="A256" s="101" t="s">
        <v>1</v>
      </c>
      <c r="B256" s="101" t="s">
        <v>2</v>
      </c>
      <c r="C256" s="110" t="s">
        <v>104</v>
      </c>
      <c r="D256" s="110" t="s">
        <v>3</v>
      </c>
      <c r="E256" s="101" t="s">
        <v>2</v>
      </c>
      <c r="F256" s="101" t="s">
        <v>4</v>
      </c>
      <c r="G256" s="101" t="s">
        <v>5</v>
      </c>
      <c r="H256" s="110" t="s">
        <v>6</v>
      </c>
      <c r="I256" s="110"/>
      <c r="J256" s="110"/>
      <c r="K256" s="127" t="s">
        <v>7</v>
      </c>
      <c r="L256" s="128"/>
      <c r="M256" s="127" t="s">
        <v>8</v>
      </c>
      <c r="N256" s="128"/>
      <c r="O256" s="110" t="s">
        <v>9</v>
      </c>
      <c r="P256" s="84" t="s">
        <v>99</v>
      </c>
    </row>
    <row r="257" spans="1:17" ht="16.5" thickTop="1" thickBot="1">
      <c r="A257" s="101" t="s">
        <v>10</v>
      </c>
      <c r="B257" s="101" t="s">
        <v>11</v>
      </c>
      <c r="C257" s="101" t="s">
        <v>105</v>
      </c>
      <c r="D257" s="101" t="s">
        <v>12</v>
      </c>
      <c r="E257" s="101" t="s">
        <v>106</v>
      </c>
      <c r="F257" s="101" t="s">
        <v>13</v>
      </c>
      <c r="G257" s="101" t="s">
        <v>14</v>
      </c>
      <c r="H257" s="101" t="s">
        <v>15</v>
      </c>
      <c r="I257" s="101" t="s">
        <v>16</v>
      </c>
      <c r="J257" s="101" t="s">
        <v>17</v>
      </c>
      <c r="K257" s="101" t="s">
        <v>2</v>
      </c>
      <c r="L257" s="101" t="s">
        <v>16</v>
      </c>
      <c r="M257" s="101" t="s">
        <v>2</v>
      </c>
      <c r="N257" s="101" t="s">
        <v>16</v>
      </c>
      <c r="O257" s="101" t="s">
        <v>18</v>
      </c>
      <c r="P257">
        <v>10</v>
      </c>
    </row>
    <row r="258" spans="1:17" ht="16.5" thickTop="1" thickBot="1">
      <c r="A258" s="14" t="s">
        <v>145</v>
      </c>
      <c r="B258" s="18">
        <v>95</v>
      </c>
      <c r="C258" s="18">
        <v>0</v>
      </c>
      <c r="D258" s="13">
        <v>0</v>
      </c>
      <c r="E258" s="18">
        <v>95</v>
      </c>
      <c r="F258" s="18">
        <v>408</v>
      </c>
      <c r="G258" s="16">
        <v>131.61000000000001</v>
      </c>
      <c r="H258" s="18">
        <v>89.81</v>
      </c>
      <c r="I258" s="11">
        <v>0.94540000000000002</v>
      </c>
      <c r="J258" s="18">
        <v>0.6</v>
      </c>
      <c r="K258" s="18">
        <v>3</v>
      </c>
      <c r="L258" s="18">
        <v>6.4</v>
      </c>
      <c r="M258" s="18">
        <v>92</v>
      </c>
      <c r="N258" s="18">
        <v>0.77</v>
      </c>
      <c r="O258" s="19">
        <v>241711</v>
      </c>
      <c r="P258" s="85">
        <f>+B258/$P$257</f>
        <v>9.5</v>
      </c>
    </row>
    <row r="259" spans="1:17" ht="15.75" thickBot="1">
      <c r="A259" s="20" t="s">
        <v>146</v>
      </c>
      <c r="B259" s="26">
        <v>91</v>
      </c>
      <c r="C259" s="26">
        <v>0</v>
      </c>
      <c r="D259" s="22">
        <v>0</v>
      </c>
      <c r="E259" s="26">
        <v>91</v>
      </c>
      <c r="F259" s="26">
        <v>333</v>
      </c>
      <c r="G259" s="23">
        <v>111</v>
      </c>
      <c r="H259" s="26">
        <v>67.81</v>
      </c>
      <c r="I259" s="25">
        <v>0.74519999999999997</v>
      </c>
      <c r="J259" s="26">
        <v>0.6</v>
      </c>
      <c r="K259" s="26">
        <v>2</v>
      </c>
      <c r="L259" s="26">
        <v>0.72</v>
      </c>
      <c r="M259" s="26">
        <v>89</v>
      </c>
      <c r="N259" s="26">
        <v>0.75</v>
      </c>
      <c r="O259" s="27">
        <v>241711</v>
      </c>
      <c r="P259" s="85">
        <f t="shared" ref="P259:P270" si="14">+B259/$P$257</f>
        <v>9.1</v>
      </c>
    </row>
    <row r="260" spans="1:17" ht="15.75" thickBot="1">
      <c r="A260" s="14" t="s">
        <v>147</v>
      </c>
      <c r="B260" s="18">
        <v>82</v>
      </c>
      <c r="C260" s="18">
        <v>0</v>
      </c>
      <c r="D260" s="13">
        <v>0</v>
      </c>
      <c r="E260" s="18">
        <v>82</v>
      </c>
      <c r="F260" s="18">
        <v>342</v>
      </c>
      <c r="G260" s="16">
        <v>110.32</v>
      </c>
      <c r="H260" s="18">
        <v>61.14</v>
      </c>
      <c r="I260" s="11">
        <v>0.74560000000000004</v>
      </c>
      <c r="J260" s="18">
        <v>0.6</v>
      </c>
      <c r="K260" s="18">
        <v>0</v>
      </c>
      <c r="L260" s="18">
        <v>0</v>
      </c>
      <c r="M260" s="18">
        <v>82</v>
      </c>
      <c r="N260" s="18">
        <v>0.75</v>
      </c>
      <c r="O260" s="19">
        <v>241711</v>
      </c>
      <c r="P260" s="85">
        <f t="shared" si="14"/>
        <v>8.1999999999999993</v>
      </c>
      <c r="Q260">
        <f>SUM(H258:H260)</f>
        <v>218.76</v>
      </c>
    </row>
    <row r="261" spans="1:17" ht="15.75" thickBot="1">
      <c r="A261" s="20" t="s">
        <v>148</v>
      </c>
      <c r="B261" s="26">
        <v>82</v>
      </c>
      <c r="C261" s="26">
        <v>0</v>
      </c>
      <c r="D261" s="22">
        <v>0</v>
      </c>
      <c r="E261" s="26">
        <v>82</v>
      </c>
      <c r="F261" s="26">
        <v>288</v>
      </c>
      <c r="G261" s="23">
        <v>92.9</v>
      </c>
      <c r="H261" s="26">
        <v>57.82</v>
      </c>
      <c r="I261" s="25">
        <v>0.70509999999999995</v>
      </c>
      <c r="J261" s="26">
        <v>0.6</v>
      </c>
      <c r="K261" s="26">
        <v>0</v>
      </c>
      <c r="L261" s="26">
        <v>0</v>
      </c>
      <c r="M261" s="26">
        <v>82</v>
      </c>
      <c r="N261" s="26">
        <v>0.71</v>
      </c>
      <c r="O261" s="27">
        <v>241711</v>
      </c>
      <c r="P261" s="85">
        <f t="shared" si="14"/>
        <v>8.1999999999999993</v>
      </c>
    </row>
    <row r="262" spans="1:17" ht="15.75" thickBot="1">
      <c r="A262" s="14" t="s">
        <v>149</v>
      </c>
      <c r="B262" s="18">
        <v>89</v>
      </c>
      <c r="C262" s="18">
        <v>0</v>
      </c>
      <c r="D262" s="13">
        <v>0</v>
      </c>
      <c r="E262" s="18">
        <v>89</v>
      </c>
      <c r="F262" s="18">
        <v>419</v>
      </c>
      <c r="G262" s="16">
        <v>149.63999999999999</v>
      </c>
      <c r="H262" s="18">
        <v>89.42</v>
      </c>
      <c r="I262" s="11">
        <v>1.0047999999999999</v>
      </c>
      <c r="J262" s="18">
        <v>0.6</v>
      </c>
      <c r="K262" s="18">
        <v>0</v>
      </c>
      <c r="L262" s="18">
        <v>0</v>
      </c>
      <c r="M262" s="18">
        <v>89</v>
      </c>
      <c r="N262" s="18">
        <v>1</v>
      </c>
      <c r="O262" s="19">
        <v>241711</v>
      </c>
      <c r="P262" s="85">
        <f t="shared" si="14"/>
        <v>8.9</v>
      </c>
    </row>
    <row r="263" spans="1:17" ht="15.75" thickBot="1">
      <c r="A263" s="20" t="s">
        <v>150</v>
      </c>
      <c r="B263" s="26">
        <v>87</v>
      </c>
      <c r="C263" s="26">
        <v>0</v>
      </c>
      <c r="D263" s="22">
        <v>0</v>
      </c>
      <c r="E263" s="26">
        <v>87</v>
      </c>
      <c r="F263" s="26">
        <v>395</v>
      </c>
      <c r="G263" s="23">
        <v>127.42</v>
      </c>
      <c r="H263" s="26">
        <v>74.930000000000007</v>
      </c>
      <c r="I263" s="25">
        <v>0.86129999999999995</v>
      </c>
      <c r="J263" s="26">
        <v>0.6</v>
      </c>
      <c r="K263" s="26">
        <v>0</v>
      </c>
      <c r="L263" s="26">
        <v>0</v>
      </c>
      <c r="M263" s="26">
        <v>87</v>
      </c>
      <c r="N263" s="26">
        <v>0.86</v>
      </c>
      <c r="O263" s="27">
        <v>241711</v>
      </c>
      <c r="P263" s="85">
        <f t="shared" si="14"/>
        <v>8.6999999999999993</v>
      </c>
      <c r="Q263">
        <f>SUM(H261:H263)</f>
        <v>222.17000000000002</v>
      </c>
    </row>
    <row r="264" spans="1:17" ht="15.75" thickBot="1">
      <c r="A264" s="14" t="s">
        <v>151</v>
      </c>
      <c r="B264" s="18">
        <v>74</v>
      </c>
      <c r="C264" s="18">
        <v>0</v>
      </c>
      <c r="D264" s="13">
        <v>0</v>
      </c>
      <c r="E264" s="18">
        <v>74</v>
      </c>
      <c r="F264" s="18">
        <v>286</v>
      </c>
      <c r="G264" s="16">
        <v>95.33</v>
      </c>
      <c r="H264" s="18">
        <v>60.21</v>
      </c>
      <c r="I264" s="11">
        <v>0.81369999999999998</v>
      </c>
      <c r="J264" s="18">
        <v>0.6</v>
      </c>
      <c r="K264" s="18">
        <v>0</v>
      </c>
      <c r="L264" s="18">
        <v>0</v>
      </c>
      <c r="M264" s="18">
        <v>74</v>
      </c>
      <c r="N264" s="18">
        <v>0.81</v>
      </c>
      <c r="O264" s="19">
        <v>241711</v>
      </c>
      <c r="P264" s="85">
        <f t="shared" si="14"/>
        <v>7.4</v>
      </c>
    </row>
    <row r="265" spans="1:17" ht="15.75" thickBot="1">
      <c r="A265" s="20" t="s">
        <v>152</v>
      </c>
      <c r="B265" s="26">
        <v>73</v>
      </c>
      <c r="C265" s="26">
        <v>0</v>
      </c>
      <c r="D265" s="22">
        <v>0</v>
      </c>
      <c r="E265" s="26">
        <v>73</v>
      </c>
      <c r="F265" s="26">
        <v>265</v>
      </c>
      <c r="G265" s="23">
        <v>85.48</v>
      </c>
      <c r="H265" s="26">
        <v>55.46</v>
      </c>
      <c r="I265" s="25">
        <v>0.75970000000000004</v>
      </c>
      <c r="J265" s="26">
        <v>0.6</v>
      </c>
      <c r="K265" s="26">
        <v>0</v>
      </c>
      <c r="L265" s="26">
        <v>0</v>
      </c>
      <c r="M265" s="26">
        <v>73</v>
      </c>
      <c r="N265" s="26">
        <v>0.76</v>
      </c>
      <c r="O265" s="27">
        <v>241711</v>
      </c>
      <c r="P265" s="85">
        <f t="shared" si="14"/>
        <v>7.3</v>
      </c>
    </row>
    <row r="266" spans="1:17" ht="15.75" thickBot="1">
      <c r="A266" s="14" t="s">
        <v>153</v>
      </c>
      <c r="B266" s="18">
        <v>88</v>
      </c>
      <c r="C266" s="18">
        <v>0</v>
      </c>
      <c r="D266" s="13">
        <v>0</v>
      </c>
      <c r="E266" s="18">
        <v>88</v>
      </c>
      <c r="F266" s="18">
        <v>327</v>
      </c>
      <c r="G266" s="16">
        <v>109</v>
      </c>
      <c r="H266" s="18">
        <v>64.459999999999994</v>
      </c>
      <c r="I266" s="11">
        <v>0.73250000000000004</v>
      </c>
      <c r="J266" s="18">
        <v>0.6</v>
      </c>
      <c r="K266" s="18">
        <v>0</v>
      </c>
      <c r="L266" s="18">
        <v>0</v>
      </c>
      <c r="M266" s="18">
        <v>88</v>
      </c>
      <c r="N266" s="18">
        <v>0.73</v>
      </c>
      <c r="O266" s="19">
        <v>241711</v>
      </c>
      <c r="P266" s="85">
        <f t="shared" si="14"/>
        <v>8.8000000000000007</v>
      </c>
      <c r="Q266">
        <f>SUM(H264:H266)</f>
        <v>180.13</v>
      </c>
    </row>
    <row r="267" spans="1:17" ht="15.75" thickBot="1">
      <c r="A267" s="20" t="s">
        <v>154</v>
      </c>
      <c r="B267" s="26">
        <v>101</v>
      </c>
      <c r="C267" s="26">
        <v>0</v>
      </c>
      <c r="D267" s="22">
        <v>0</v>
      </c>
      <c r="E267" s="26">
        <v>101</v>
      </c>
      <c r="F267" s="26">
        <v>366</v>
      </c>
      <c r="G267" s="23">
        <v>118.06</v>
      </c>
      <c r="H267" s="26">
        <v>73.62</v>
      </c>
      <c r="I267" s="25">
        <v>0.72889999999999999</v>
      </c>
      <c r="J267" s="26">
        <v>0.6</v>
      </c>
      <c r="K267" s="26">
        <v>0</v>
      </c>
      <c r="L267" s="26">
        <v>0</v>
      </c>
      <c r="M267" s="26">
        <v>101</v>
      </c>
      <c r="N267" s="26">
        <v>0.73</v>
      </c>
      <c r="O267" s="27">
        <v>241711</v>
      </c>
      <c r="P267" s="85">
        <f t="shared" si="14"/>
        <v>10.1</v>
      </c>
    </row>
    <row r="268" spans="1:17" ht="15.75" thickBot="1">
      <c r="A268" s="14" t="s">
        <v>155</v>
      </c>
      <c r="B268" s="18">
        <v>94</v>
      </c>
      <c r="C268" s="18">
        <v>0</v>
      </c>
      <c r="D268" s="13">
        <v>0</v>
      </c>
      <c r="E268" s="18">
        <v>94</v>
      </c>
      <c r="F268" s="18">
        <v>325</v>
      </c>
      <c r="G268" s="16">
        <v>104.84</v>
      </c>
      <c r="H268" s="18">
        <v>52.47</v>
      </c>
      <c r="I268" s="30">
        <v>0.55820000000000003</v>
      </c>
      <c r="J268" s="18">
        <v>0.6</v>
      </c>
      <c r="K268" s="18">
        <v>0</v>
      </c>
      <c r="L268" s="18">
        <v>0</v>
      </c>
      <c r="M268" s="18">
        <v>94</v>
      </c>
      <c r="N268" s="18">
        <v>0.56000000000000005</v>
      </c>
      <c r="O268" s="19">
        <v>241711</v>
      </c>
      <c r="P268" s="85">
        <f t="shared" si="14"/>
        <v>9.4</v>
      </c>
    </row>
    <row r="269" spans="1:17" ht="15.75" thickBot="1">
      <c r="A269" s="20" t="s">
        <v>156</v>
      </c>
      <c r="B269" s="26">
        <v>111</v>
      </c>
      <c r="C269" s="26">
        <v>0</v>
      </c>
      <c r="D269" s="22">
        <v>0</v>
      </c>
      <c r="E269" s="26">
        <v>111</v>
      </c>
      <c r="F269" s="26">
        <v>367</v>
      </c>
      <c r="G269" s="23">
        <v>122.33</v>
      </c>
      <c r="H269" s="26">
        <v>67.2</v>
      </c>
      <c r="I269" s="25">
        <v>0.60540000000000005</v>
      </c>
      <c r="J269" s="26">
        <v>0.6</v>
      </c>
      <c r="K269" s="26">
        <v>0</v>
      </c>
      <c r="L269" s="26">
        <v>0</v>
      </c>
      <c r="M269" s="26">
        <v>111</v>
      </c>
      <c r="N269" s="26">
        <v>0.61</v>
      </c>
      <c r="O269" s="27">
        <v>241711</v>
      </c>
      <c r="P269" s="85">
        <f t="shared" si="14"/>
        <v>11.1</v>
      </c>
    </row>
    <row r="270" spans="1:17" ht="15.75" thickBot="1">
      <c r="A270" s="4" t="s">
        <v>13</v>
      </c>
      <c r="B270" s="5">
        <v>1067</v>
      </c>
      <c r="C270" s="6">
        <v>0</v>
      </c>
      <c r="D270" s="6">
        <v>0</v>
      </c>
      <c r="E270" s="5">
        <v>1067</v>
      </c>
      <c r="F270" s="5">
        <v>4121</v>
      </c>
      <c r="G270" s="6">
        <v>112.9</v>
      </c>
      <c r="H270" s="6">
        <v>814.36</v>
      </c>
      <c r="I270" s="6">
        <v>0.76319999999999999</v>
      </c>
      <c r="J270" s="4">
        <v>0.6</v>
      </c>
      <c r="K270" s="6">
        <v>5</v>
      </c>
      <c r="L270" s="6">
        <v>4.13</v>
      </c>
      <c r="M270" s="5">
        <v>1062</v>
      </c>
      <c r="N270" s="6">
        <v>0.75</v>
      </c>
      <c r="O270" s="28"/>
      <c r="P270" s="85">
        <f t="shared" si="14"/>
        <v>106.7</v>
      </c>
    </row>
    <row r="271" spans="1:17">
      <c r="A271" s="35"/>
      <c r="B271" s="36"/>
      <c r="C271" s="37"/>
      <c r="D271" s="36"/>
      <c r="E271" s="37"/>
      <c r="F271" s="38"/>
      <c r="G271" s="37"/>
      <c r="H271" s="35"/>
      <c r="I271" s="37"/>
      <c r="J271" s="37"/>
      <c r="K271" s="36"/>
      <c r="L271" s="37"/>
    </row>
    <row r="272" spans="1:17" ht="18">
      <c r="A272" s="31" t="s">
        <v>41</v>
      </c>
    </row>
    <row r="273" spans="1:18" ht="30.75" thickBot="1">
      <c r="A273" s="9" t="s">
        <v>29</v>
      </c>
    </row>
    <row r="274" spans="1:18" ht="15.75" thickBot="1">
      <c r="A274" s="101" t="s">
        <v>1</v>
      </c>
      <c r="B274" s="101" t="s">
        <v>2</v>
      </c>
      <c r="C274" s="110" t="s">
        <v>104</v>
      </c>
      <c r="D274" s="110" t="s">
        <v>3</v>
      </c>
      <c r="E274" s="101" t="s">
        <v>2</v>
      </c>
      <c r="F274" s="101" t="s">
        <v>4</v>
      </c>
      <c r="G274" s="101" t="s">
        <v>5</v>
      </c>
      <c r="H274" s="110" t="s">
        <v>6</v>
      </c>
      <c r="I274" s="110"/>
      <c r="J274" s="110"/>
      <c r="K274" s="127" t="s">
        <v>7</v>
      </c>
      <c r="L274" s="128"/>
      <c r="M274" s="110" t="s">
        <v>8</v>
      </c>
      <c r="N274" s="113"/>
      <c r="O274" s="113"/>
      <c r="P274" s="84" t="s">
        <v>99</v>
      </c>
    </row>
    <row r="275" spans="1:18" ht="16.5" thickTop="1" thickBot="1">
      <c r="A275" s="101" t="s">
        <v>10</v>
      </c>
      <c r="B275" s="101" t="s">
        <v>11</v>
      </c>
      <c r="C275" s="101" t="s">
        <v>105</v>
      </c>
      <c r="D275" s="101" t="s">
        <v>12</v>
      </c>
      <c r="E275" s="101" t="s">
        <v>106</v>
      </c>
      <c r="F275" s="101" t="s">
        <v>13</v>
      </c>
      <c r="G275" s="101" t="s">
        <v>14</v>
      </c>
      <c r="H275" s="101" t="s">
        <v>15</v>
      </c>
      <c r="I275" s="101" t="s">
        <v>16</v>
      </c>
      <c r="J275" s="101" t="s">
        <v>17</v>
      </c>
      <c r="K275" s="101" t="s">
        <v>2</v>
      </c>
      <c r="L275" s="101" t="s">
        <v>16</v>
      </c>
      <c r="M275" s="101" t="s">
        <v>2</v>
      </c>
      <c r="N275" s="114"/>
      <c r="O275" s="114"/>
      <c r="P275">
        <v>10</v>
      </c>
    </row>
    <row r="276" spans="1:18" ht="16.5" thickTop="1" thickBot="1">
      <c r="A276" s="14" t="s">
        <v>145</v>
      </c>
      <c r="B276" s="18">
        <v>89</v>
      </c>
      <c r="C276" s="18">
        <v>0</v>
      </c>
      <c r="D276" s="13">
        <v>0</v>
      </c>
      <c r="E276" s="18">
        <v>89</v>
      </c>
      <c r="F276" s="18">
        <v>334</v>
      </c>
      <c r="G276" s="16">
        <v>107.74</v>
      </c>
      <c r="H276" s="18">
        <v>70.42</v>
      </c>
      <c r="I276" s="11">
        <v>0.79120000000000001</v>
      </c>
      <c r="J276" s="18">
        <v>0.6</v>
      </c>
      <c r="K276" s="18">
        <v>0</v>
      </c>
      <c r="L276" s="18">
        <v>0</v>
      </c>
      <c r="M276" s="18">
        <v>89</v>
      </c>
      <c r="N276" s="18">
        <v>0.79</v>
      </c>
      <c r="O276" s="19">
        <v>241589</v>
      </c>
      <c r="P276" s="85">
        <f>+B276/$P$275</f>
        <v>8.9</v>
      </c>
      <c r="R276" s="87">
        <f>+P17</f>
        <v>65.984732824427482</v>
      </c>
    </row>
    <row r="277" spans="1:18" ht="15.75" thickBot="1">
      <c r="A277" s="20" t="s">
        <v>146</v>
      </c>
      <c r="B277" s="26">
        <v>86</v>
      </c>
      <c r="C277" s="26">
        <v>0</v>
      </c>
      <c r="D277" s="22">
        <v>0</v>
      </c>
      <c r="E277" s="26">
        <v>86</v>
      </c>
      <c r="F277" s="26">
        <v>292</v>
      </c>
      <c r="G277" s="23">
        <v>97.33</v>
      </c>
      <c r="H277" s="26">
        <v>62.02</v>
      </c>
      <c r="I277" s="25">
        <v>0.72109999999999996</v>
      </c>
      <c r="J277" s="26">
        <v>0.6</v>
      </c>
      <c r="K277" s="26">
        <v>1</v>
      </c>
      <c r="L277" s="26">
        <v>0.88</v>
      </c>
      <c r="M277" s="26">
        <v>85</v>
      </c>
      <c r="N277" s="26">
        <v>0.72</v>
      </c>
      <c r="O277" s="27">
        <v>241589</v>
      </c>
      <c r="P277" s="85">
        <f t="shared" ref="P277:P288" si="15">+B277/$P$275</f>
        <v>8.6</v>
      </c>
      <c r="R277" s="87">
        <f>+P34</f>
        <v>67.988888888888894</v>
      </c>
    </row>
    <row r="278" spans="1:18" ht="15.75" thickBot="1">
      <c r="A278" s="14" t="s">
        <v>147</v>
      </c>
      <c r="B278" s="18">
        <v>84</v>
      </c>
      <c r="C278" s="18">
        <v>0</v>
      </c>
      <c r="D278" s="13">
        <v>0</v>
      </c>
      <c r="E278" s="18">
        <v>84</v>
      </c>
      <c r="F278" s="18">
        <v>527</v>
      </c>
      <c r="G278" s="16">
        <v>170</v>
      </c>
      <c r="H278" s="18">
        <v>70.599999999999994</v>
      </c>
      <c r="I278" s="11">
        <v>0.84050000000000002</v>
      </c>
      <c r="J278" s="18">
        <v>0.6</v>
      </c>
      <c r="K278" s="18">
        <v>0</v>
      </c>
      <c r="L278" s="18">
        <v>0</v>
      </c>
      <c r="M278" s="18">
        <v>84</v>
      </c>
      <c r="N278" s="18">
        <v>0.84</v>
      </c>
      <c r="O278" s="19">
        <v>241589</v>
      </c>
      <c r="P278" s="85">
        <f t="shared" si="15"/>
        <v>8.4</v>
      </c>
      <c r="Q278">
        <f>SUM(H276:H278)</f>
        <v>203.04</v>
      </c>
      <c r="R278" s="87">
        <f>+P52</f>
        <v>91.466666666666669</v>
      </c>
    </row>
    <row r="279" spans="1:18" ht="15.75" thickBot="1">
      <c r="A279" s="20" t="s">
        <v>148</v>
      </c>
      <c r="B279" s="26">
        <v>105</v>
      </c>
      <c r="C279" s="26">
        <v>0</v>
      </c>
      <c r="D279" s="29">
        <v>1</v>
      </c>
      <c r="E279" s="26">
        <v>104</v>
      </c>
      <c r="F279" s="26">
        <v>380</v>
      </c>
      <c r="G279" s="23">
        <v>122.58</v>
      </c>
      <c r="H279" s="26">
        <v>80.98</v>
      </c>
      <c r="I279" s="25">
        <v>0.77869999999999995</v>
      </c>
      <c r="J279" s="26">
        <v>0.6</v>
      </c>
      <c r="K279" s="26">
        <v>0</v>
      </c>
      <c r="L279" s="26">
        <v>0</v>
      </c>
      <c r="M279" s="26">
        <v>104</v>
      </c>
      <c r="N279" s="26">
        <v>0.78</v>
      </c>
      <c r="O279" s="27">
        <v>241589</v>
      </c>
      <c r="P279" s="85">
        <f t="shared" si="15"/>
        <v>10.5</v>
      </c>
      <c r="R279" s="87">
        <f>+P70</f>
        <v>4.5777777777777775</v>
      </c>
    </row>
    <row r="280" spans="1:18" ht="15.75" thickBot="1">
      <c r="A280" s="14" t="s">
        <v>149</v>
      </c>
      <c r="B280" s="18">
        <v>68</v>
      </c>
      <c r="C280" s="18">
        <v>0</v>
      </c>
      <c r="D280" s="13">
        <v>0</v>
      </c>
      <c r="E280" s="18">
        <v>68</v>
      </c>
      <c r="F280" s="18">
        <v>326</v>
      </c>
      <c r="G280" s="16">
        <v>116.43</v>
      </c>
      <c r="H280" s="18">
        <v>56.46</v>
      </c>
      <c r="I280" s="11">
        <v>0.83030000000000004</v>
      </c>
      <c r="J280" s="18">
        <v>0.6</v>
      </c>
      <c r="K280" s="18">
        <v>0</v>
      </c>
      <c r="L280" s="18">
        <v>0</v>
      </c>
      <c r="M280" s="18">
        <v>68</v>
      </c>
      <c r="N280" s="18">
        <v>0.83</v>
      </c>
      <c r="O280" s="19">
        <v>241589</v>
      </c>
      <c r="P280" s="85">
        <f t="shared" si="15"/>
        <v>6.8</v>
      </c>
      <c r="R280" s="87">
        <f>+P88</f>
        <v>83.466666666666669</v>
      </c>
    </row>
    <row r="281" spans="1:18" ht="15.75" thickBot="1">
      <c r="A281" s="20" t="s">
        <v>150</v>
      </c>
      <c r="B281" s="26">
        <v>70</v>
      </c>
      <c r="C281" s="26">
        <v>0</v>
      </c>
      <c r="D281" s="22">
        <v>0</v>
      </c>
      <c r="E281" s="26">
        <v>70</v>
      </c>
      <c r="F281" s="26">
        <v>350</v>
      </c>
      <c r="G281" s="23">
        <v>112.9</v>
      </c>
      <c r="H281" s="26">
        <v>56.26</v>
      </c>
      <c r="I281" s="25">
        <v>0.80369999999999997</v>
      </c>
      <c r="J281" s="26">
        <v>0.6</v>
      </c>
      <c r="K281" s="26">
        <v>1</v>
      </c>
      <c r="L281" s="26">
        <v>6.41</v>
      </c>
      <c r="M281" s="26">
        <v>69</v>
      </c>
      <c r="N281" s="26">
        <v>0.72</v>
      </c>
      <c r="O281" s="27">
        <v>241589</v>
      </c>
      <c r="P281" s="85">
        <f t="shared" si="15"/>
        <v>7</v>
      </c>
      <c r="Q281">
        <f>SUM(H279:H281)</f>
        <v>193.7</v>
      </c>
      <c r="R281" s="87">
        <f>+P106</f>
        <v>48.666666666666664</v>
      </c>
    </row>
    <row r="282" spans="1:18" ht="15.75" thickBot="1">
      <c r="A282" s="14" t="s">
        <v>151</v>
      </c>
      <c r="B282" s="18">
        <v>60</v>
      </c>
      <c r="C282" s="18">
        <v>0</v>
      </c>
      <c r="D282" s="13">
        <v>0</v>
      </c>
      <c r="E282" s="18">
        <v>60</v>
      </c>
      <c r="F282" s="18">
        <v>242</v>
      </c>
      <c r="G282" s="16">
        <v>80.67</v>
      </c>
      <c r="H282" s="18">
        <v>43.16</v>
      </c>
      <c r="I282" s="11">
        <v>0.71940000000000004</v>
      </c>
      <c r="J282" s="18">
        <v>0.6</v>
      </c>
      <c r="K282" s="18">
        <v>0</v>
      </c>
      <c r="L282" s="18">
        <v>0</v>
      </c>
      <c r="M282" s="18">
        <v>60</v>
      </c>
      <c r="N282" s="18">
        <v>0.72</v>
      </c>
      <c r="O282" s="19">
        <v>241589</v>
      </c>
      <c r="P282" s="85">
        <f t="shared" si="15"/>
        <v>6</v>
      </c>
      <c r="R282" s="87">
        <f>+P124</f>
        <v>96.683333333333337</v>
      </c>
    </row>
    <row r="283" spans="1:18" ht="15.75" thickBot="1">
      <c r="A283" s="20" t="s">
        <v>152</v>
      </c>
      <c r="B283" s="26">
        <v>67</v>
      </c>
      <c r="C283" s="26">
        <v>0</v>
      </c>
      <c r="D283" s="22">
        <v>0</v>
      </c>
      <c r="E283" s="26">
        <v>67</v>
      </c>
      <c r="F283" s="26">
        <v>408</v>
      </c>
      <c r="G283" s="23">
        <v>131.61000000000001</v>
      </c>
      <c r="H283" s="26">
        <v>48.18</v>
      </c>
      <c r="I283" s="25">
        <v>0.71899999999999997</v>
      </c>
      <c r="J283" s="26">
        <v>0.6</v>
      </c>
      <c r="K283" s="26">
        <v>0</v>
      </c>
      <c r="L283" s="26">
        <v>0</v>
      </c>
      <c r="M283" s="26">
        <v>67</v>
      </c>
      <c r="N283" s="26">
        <v>0.72</v>
      </c>
      <c r="O283" s="27">
        <v>241648</v>
      </c>
      <c r="P283" s="85">
        <f t="shared" si="15"/>
        <v>6.7</v>
      </c>
      <c r="R283" s="87">
        <f>+P142</f>
        <v>84.533333333333331</v>
      </c>
    </row>
    <row r="284" spans="1:18" ht="15.75" thickBot="1">
      <c r="A284" s="14" t="s">
        <v>153</v>
      </c>
      <c r="B284" s="18">
        <v>67</v>
      </c>
      <c r="C284" s="18">
        <v>0</v>
      </c>
      <c r="D284" s="13">
        <v>0</v>
      </c>
      <c r="E284" s="18">
        <v>67</v>
      </c>
      <c r="F284" s="18">
        <v>319</v>
      </c>
      <c r="G284" s="16">
        <v>106.33</v>
      </c>
      <c r="H284" s="18">
        <v>49.71</v>
      </c>
      <c r="I284" s="11">
        <v>0.7419</v>
      </c>
      <c r="J284" s="18">
        <v>0.6</v>
      </c>
      <c r="K284" s="18">
        <v>0</v>
      </c>
      <c r="L284" s="18">
        <v>0</v>
      </c>
      <c r="M284" s="18">
        <v>67</v>
      </c>
      <c r="N284" s="18">
        <v>0.74</v>
      </c>
      <c r="O284" s="19">
        <v>241648</v>
      </c>
      <c r="P284" s="85">
        <f t="shared" si="15"/>
        <v>6.7</v>
      </c>
      <c r="Q284">
        <f>SUM(H282:H284)</f>
        <v>141.05000000000001</v>
      </c>
      <c r="R284" s="87">
        <f>+P161</f>
        <v>72.733333333333334</v>
      </c>
    </row>
    <row r="285" spans="1:18" ht="15.75" thickBot="1">
      <c r="A285" s="20" t="s">
        <v>154</v>
      </c>
      <c r="B285" s="26">
        <v>80</v>
      </c>
      <c r="C285" s="26">
        <v>0</v>
      </c>
      <c r="D285" s="22">
        <v>0</v>
      </c>
      <c r="E285" s="26">
        <v>80</v>
      </c>
      <c r="F285" s="26">
        <v>264</v>
      </c>
      <c r="G285" s="23">
        <v>85.16</v>
      </c>
      <c r="H285" s="26">
        <v>51.87</v>
      </c>
      <c r="I285" s="25">
        <v>0.64829999999999999</v>
      </c>
      <c r="J285" s="26">
        <v>0.6</v>
      </c>
      <c r="K285" s="26">
        <v>0</v>
      </c>
      <c r="L285" s="26">
        <v>0</v>
      </c>
      <c r="M285" s="26">
        <v>80</v>
      </c>
      <c r="N285" s="26">
        <v>0.65</v>
      </c>
      <c r="O285" s="27">
        <v>241711</v>
      </c>
      <c r="P285" s="85">
        <f t="shared" si="15"/>
        <v>8</v>
      </c>
      <c r="R285" s="87">
        <f>+P179</f>
        <v>57.217391304347828</v>
      </c>
    </row>
    <row r="286" spans="1:18" ht="15.75" thickBot="1">
      <c r="A286" s="14" t="s">
        <v>155</v>
      </c>
      <c r="B286" s="18">
        <v>84</v>
      </c>
      <c r="C286" s="18">
        <v>0</v>
      </c>
      <c r="D286" s="13">
        <v>0</v>
      </c>
      <c r="E286" s="18">
        <v>84</v>
      </c>
      <c r="F286" s="18">
        <v>340</v>
      </c>
      <c r="G286" s="16">
        <v>109.68</v>
      </c>
      <c r="H286" s="18">
        <v>61.47</v>
      </c>
      <c r="I286" s="11">
        <v>0.73180000000000001</v>
      </c>
      <c r="J286" s="18">
        <v>0.6</v>
      </c>
      <c r="K286" s="18">
        <v>1</v>
      </c>
      <c r="L286" s="18">
        <v>6.41</v>
      </c>
      <c r="M286" s="18">
        <v>83</v>
      </c>
      <c r="N286" s="18">
        <v>0.66</v>
      </c>
      <c r="O286" s="19">
        <v>241711</v>
      </c>
      <c r="P286" s="85">
        <f t="shared" si="15"/>
        <v>8.4</v>
      </c>
      <c r="R286" s="87">
        <f>+P197</f>
        <v>65.400000000000006</v>
      </c>
    </row>
    <row r="287" spans="1:18" ht="15.75" thickBot="1">
      <c r="A287" s="20" t="s">
        <v>156</v>
      </c>
      <c r="B287" s="26">
        <v>77</v>
      </c>
      <c r="C287" s="26">
        <v>0</v>
      </c>
      <c r="D287" s="29">
        <v>32</v>
      </c>
      <c r="E287" s="26">
        <v>45</v>
      </c>
      <c r="F287" s="26">
        <v>253</v>
      </c>
      <c r="G287" s="23">
        <v>84.33</v>
      </c>
      <c r="H287" s="26">
        <v>29.54</v>
      </c>
      <c r="I287" s="25">
        <v>0.65649999999999997</v>
      </c>
      <c r="J287" s="26">
        <v>0.6</v>
      </c>
      <c r="K287" s="26">
        <v>0</v>
      </c>
      <c r="L287" s="26">
        <v>0</v>
      </c>
      <c r="M287" s="26">
        <v>45</v>
      </c>
      <c r="N287" s="26">
        <v>0.66</v>
      </c>
      <c r="O287" s="27">
        <v>241711</v>
      </c>
      <c r="P287" s="85">
        <f t="shared" si="15"/>
        <v>7.7</v>
      </c>
      <c r="R287" s="87">
        <f>+P215</f>
        <v>48.244444444444447</v>
      </c>
    </row>
    <row r="288" spans="1:18" ht="15.75" thickBot="1">
      <c r="A288" s="4" t="s">
        <v>13</v>
      </c>
      <c r="B288" s="6">
        <v>937</v>
      </c>
      <c r="C288" s="6">
        <v>0</v>
      </c>
      <c r="D288" s="6">
        <v>33</v>
      </c>
      <c r="E288" s="6">
        <v>904</v>
      </c>
      <c r="F288" s="5">
        <v>4035</v>
      </c>
      <c r="G288" s="6">
        <v>110.55</v>
      </c>
      <c r="H288" s="6">
        <v>680.68</v>
      </c>
      <c r="I288" s="6">
        <v>0.753</v>
      </c>
      <c r="J288" s="4">
        <v>0.6</v>
      </c>
      <c r="K288" s="6">
        <v>3</v>
      </c>
      <c r="L288" s="6">
        <v>4.57</v>
      </c>
      <c r="M288" s="6">
        <v>901</v>
      </c>
      <c r="N288" s="6">
        <v>0.74</v>
      </c>
      <c r="O288" s="28"/>
      <c r="P288" s="85">
        <f t="shared" si="15"/>
        <v>93.7</v>
      </c>
      <c r="R288" s="87">
        <f>+P233</f>
        <v>51.1</v>
      </c>
    </row>
    <row r="289" spans="18:18">
      <c r="R289" s="87">
        <f>+P252</f>
        <v>7.9666666666666668</v>
      </c>
    </row>
    <row r="290" spans="18:18">
      <c r="R290" s="87">
        <f>+P270</f>
        <v>106.7</v>
      </c>
    </row>
    <row r="291" spans="18:18">
      <c r="R291" s="87">
        <f>+P288</f>
        <v>93.7</v>
      </c>
    </row>
    <row r="293" spans="18:18">
      <c r="R293" s="86">
        <f>SUM(R276:R291)</f>
        <v>1046.4299019065531</v>
      </c>
    </row>
    <row r="294" spans="18:18">
      <c r="R294">
        <f>+R293/16</f>
        <v>65.401868869159571</v>
      </c>
    </row>
  </sheetData>
  <mergeCells count="33">
    <mergeCell ref="K3:L3"/>
    <mergeCell ref="M3:N3"/>
    <mergeCell ref="AD4:AE4"/>
    <mergeCell ref="AF4:AG4"/>
    <mergeCell ref="K20:L20"/>
    <mergeCell ref="M20:N20"/>
    <mergeCell ref="K38:L38"/>
    <mergeCell ref="M38:N38"/>
    <mergeCell ref="K56:L56"/>
    <mergeCell ref="M56:N56"/>
    <mergeCell ref="K74:L74"/>
    <mergeCell ref="M74:N74"/>
    <mergeCell ref="K92:L92"/>
    <mergeCell ref="M92:N92"/>
    <mergeCell ref="K110:L110"/>
    <mergeCell ref="M110:N110"/>
    <mergeCell ref="K128:L128"/>
    <mergeCell ref="M128:N128"/>
    <mergeCell ref="K147:L147"/>
    <mergeCell ref="M147:N147"/>
    <mergeCell ref="K165:L165"/>
    <mergeCell ref="M165:N165"/>
    <mergeCell ref="K183:L183"/>
    <mergeCell ref="M183:N183"/>
    <mergeCell ref="K256:L256"/>
    <mergeCell ref="M256:N256"/>
    <mergeCell ref="K274:L274"/>
    <mergeCell ref="K201:L201"/>
    <mergeCell ref="M201:N201"/>
    <mergeCell ref="K219:L219"/>
    <mergeCell ref="M219:N219"/>
    <mergeCell ref="K238:L238"/>
    <mergeCell ref="M238:N238"/>
  </mergeCells>
  <hyperlinks>
    <hyperlink ref="J1" r:id="rId1" xr:uid="{74F5449C-13DB-4E6C-9A1B-A5934C6DB777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C3EF-273F-4E6E-BAB8-E44AE8AF18F4}">
  <sheetPr>
    <tabColor rgb="FF92D050"/>
  </sheetPr>
  <dimension ref="A1:AH294"/>
  <sheetViews>
    <sheetView topLeftCell="A257" zoomScale="70" zoomScaleNormal="70" workbookViewId="0">
      <selection activeCell="A276" sqref="A276:O288"/>
    </sheetView>
  </sheetViews>
  <sheetFormatPr defaultRowHeight="15"/>
  <cols>
    <col min="1" max="1" width="34.5703125" bestFit="1" customWidth="1"/>
    <col min="7" max="7" width="11.5703125" customWidth="1"/>
    <col min="8" max="8" width="11.7109375" customWidth="1"/>
    <col min="13" max="13" width="9.85546875" bestFit="1" customWidth="1"/>
    <col min="14" max="14" width="9.85546875" customWidth="1"/>
    <col min="15" max="15" width="12.7109375" customWidth="1"/>
    <col min="17" max="17" width="9.7109375" bestFit="1" customWidth="1"/>
  </cols>
  <sheetData>
    <row r="1" spans="1:34" ht="18">
      <c r="A1" s="1" t="s">
        <v>0</v>
      </c>
      <c r="J1" s="82" t="s">
        <v>126</v>
      </c>
    </row>
    <row r="2" spans="1:34" ht="15.75" thickBot="1">
      <c r="A2" s="2" t="s">
        <v>169</v>
      </c>
    </row>
    <row r="3" spans="1:34" ht="15.75" thickBot="1">
      <c r="A3" s="99" t="s">
        <v>1</v>
      </c>
      <c r="B3" s="99" t="s">
        <v>2</v>
      </c>
      <c r="C3" s="100" t="s">
        <v>104</v>
      </c>
      <c r="D3" s="100" t="s">
        <v>3</v>
      </c>
      <c r="E3" s="99" t="s">
        <v>2</v>
      </c>
      <c r="F3" s="99" t="s">
        <v>4</v>
      </c>
      <c r="G3" s="99" t="s">
        <v>5</v>
      </c>
      <c r="H3" s="100" t="s">
        <v>6</v>
      </c>
      <c r="I3" s="100"/>
      <c r="J3" s="100"/>
      <c r="K3" s="129" t="s">
        <v>7</v>
      </c>
      <c r="L3" s="130"/>
      <c r="M3" s="129" t="s">
        <v>8</v>
      </c>
      <c r="N3" s="130"/>
      <c r="O3" s="100" t="s">
        <v>9</v>
      </c>
      <c r="P3" s="84" t="s">
        <v>99</v>
      </c>
      <c r="T3" s="119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1"/>
    </row>
    <row r="4" spans="1:34" ht="16.5" thickTop="1" thickBot="1">
      <c r="A4" s="101" t="s">
        <v>10</v>
      </c>
      <c r="B4" s="101" t="s">
        <v>11</v>
      </c>
      <c r="C4" s="101" t="s">
        <v>105</v>
      </c>
      <c r="D4" s="101" t="s">
        <v>12</v>
      </c>
      <c r="E4" s="101" t="s">
        <v>106</v>
      </c>
      <c r="F4" s="101" t="s">
        <v>13</v>
      </c>
      <c r="G4" s="101" t="s">
        <v>14</v>
      </c>
      <c r="H4" s="101" t="s">
        <v>15</v>
      </c>
      <c r="I4" s="101" t="s">
        <v>16</v>
      </c>
      <c r="J4" s="101" t="s">
        <v>17</v>
      </c>
      <c r="K4" s="101" t="s">
        <v>2</v>
      </c>
      <c r="L4" s="101" t="s">
        <v>16</v>
      </c>
      <c r="M4" s="101" t="s">
        <v>2</v>
      </c>
      <c r="N4" s="101" t="s">
        <v>16</v>
      </c>
      <c r="O4" s="101" t="s">
        <v>18</v>
      </c>
      <c r="P4">
        <v>524</v>
      </c>
      <c r="T4" s="99"/>
      <c r="U4" s="99"/>
      <c r="V4" s="100"/>
      <c r="W4" s="100"/>
      <c r="X4" s="99"/>
      <c r="Y4" s="99"/>
      <c r="Z4" s="99"/>
      <c r="AA4" s="100"/>
      <c r="AB4" s="100"/>
      <c r="AC4" s="100"/>
      <c r="AD4" s="129"/>
      <c r="AE4" s="130"/>
      <c r="AF4" s="129"/>
      <c r="AG4" s="130"/>
      <c r="AH4" s="100"/>
    </row>
    <row r="5" spans="1:34" ht="16.5" thickTop="1" thickBot="1">
      <c r="A5" s="14" t="s">
        <v>157</v>
      </c>
      <c r="B5" s="15">
        <v>2835</v>
      </c>
      <c r="C5" s="18">
        <v>0</v>
      </c>
      <c r="D5" s="13">
        <v>0</v>
      </c>
      <c r="E5" s="15">
        <v>2835</v>
      </c>
      <c r="F5" s="15">
        <v>15813</v>
      </c>
      <c r="G5" s="16">
        <v>97.35</v>
      </c>
      <c r="H5" s="17">
        <v>5135.67</v>
      </c>
      <c r="I5" s="11">
        <v>1.8115000000000001</v>
      </c>
      <c r="J5" s="18">
        <v>1.6</v>
      </c>
      <c r="K5" s="15">
        <v>1058</v>
      </c>
      <c r="L5" s="18">
        <v>3</v>
      </c>
      <c r="M5" s="15">
        <v>1777</v>
      </c>
      <c r="N5" s="18">
        <v>1.1000000000000001</v>
      </c>
      <c r="O5" s="19">
        <v>241831</v>
      </c>
      <c r="P5" s="85">
        <f t="shared" ref="P5:P16" si="0">+B5/$P$4</f>
        <v>5.4103053435114505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</row>
    <row r="6" spans="1:34" ht="15.75" thickBot="1">
      <c r="A6" s="20" t="s">
        <v>158</v>
      </c>
      <c r="B6" s="21">
        <v>2915</v>
      </c>
      <c r="C6" s="26">
        <v>0</v>
      </c>
      <c r="D6" s="22">
        <v>0</v>
      </c>
      <c r="E6" s="21">
        <v>2915</v>
      </c>
      <c r="F6" s="21">
        <v>15155</v>
      </c>
      <c r="G6" s="23">
        <v>96.41</v>
      </c>
      <c r="H6" s="24">
        <v>4620.75</v>
      </c>
      <c r="I6" s="39">
        <v>1.5851999999999999</v>
      </c>
      <c r="J6" s="26">
        <v>1.6</v>
      </c>
      <c r="K6" s="21">
        <v>1041</v>
      </c>
      <c r="L6" s="26">
        <v>2.59</v>
      </c>
      <c r="M6" s="21">
        <v>1874</v>
      </c>
      <c r="N6" s="26">
        <v>1.03</v>
      </c>
      <c r="O6" s="27">
        <v>241831</v>
      </c>
      <c r="P6" s="85">
        <f t="shared" si="0"/>
        <v>5.5629770992366412</v>
      </c>
      <c r="T6" s="14"/>
      <c r="U6" s="15"/>
      <c r="V6" s="18"/>
      <c r="W6" s="13"/>
      <c r="X6" s="15"/>
      <c r="Y6" s="15"/>
      <c r="Z6" s="16"/>
      <c r="AA6" s="17"/>
      <c r="AB6" s="11"/>
      <c r="AC6" s="18"/>
      <c r="AD6" s="18"/>
      <c r="AE6" s="18"/>
      <c r="AF6" s="15"/>
      <c r="AG6" s="18"/>
      <c r="AH6" s="19"/>
    </row>
    <row r="7" spans="1:34" ht="15.75" thickBot="1">
      <c r="A7" s="14" t="s">
        <v>159</v>
      </c>
      <c r="B7" s="15">
        <v>2600</v>
      </c>
      <c r="C7" s="18">
        <v>0</v>
      </c>
      <c r="D7" s="13">
        <v>0</v>
      </c>
      <c r="E7" s="15">
        <v>2600</v>
      </c>
      <c r="F7" s="15">
        <v>15178</v>
      </c>
      <c r="G7" s="16">
        <v>93.44</v>
      </c>
      <c r="H7" s="17">
        <v>4817.66</v>
      </c>
      <c r="I7" s="11">
        <v>1.8529</v>
      </c>
      <c r="J7" s="18">
        <v>1.6</v>
      </c>
      <c r="K7" s="18">
        <v>922</v>
      </c>
      <c r="L7" s="18">
        <v>3.29</v>
      </c>
      <c r="M7" s="15">
        <v>1678</v>
      </c>
      <c r="N7" s="18">
        <v>1.06</v>
      </c>
      <c r="O7" s="19">
        <v>241831</v>
      </c>
      <c r="P7" s="85">
        <f t="shared" si="0"/>
        <v>4.9618320610687023</v>
      </c>
      <c r="Q7" s="122">
        <f>SUM(H5:H7)</f>
        <v>14574.08</v>
      </c>
      <c r="T7" s="20"/>
      <c r="U7" s="21"/>
      <c r="V7" s="26"/>
      <c r="W7" s="22"/>
      <c r="X7" s="21"/>
      <c r="Y7" s="21"/>
      <c r="Z7" s="23"/>
      <c r="AA7" s="24"/>
      <c r="AB7" s="25"/>
      <c r="AC7" s="26"/>
      <c r="AD7" s="26"/>
      <c r="AE7" s="26"/>
      <c r="AF7" s="21"/>
      <c r="AG7" s="26"/>
      <c r="AH7" s="27"/>
    </row>
    <row r="8" spans="1:34" ht="15.75" thickBot="1">
      <c r="A8" s="20" t="s">
        <v>160</v>
      </c>
      <c r="B8" s="21">
        <v>2684</v>
      </c>
      <c r="C8" s="26">
        <v>0</v>
      </c>
      <c r="D8" s="22">
        <v>0</v>
      </c>
      <c r="E8" s="21">
        <v>2684</v>
      </c>
      <c r="F8" s="21">
        <v>14814</v>
      </c>
      <c r="G8" s="23">
        <v>91.2</v>
      </c>
      <c r="H8" s="24">
        <v>4751.07</v>
      </c>
      <c r="I8" s="25">
        <v>1.7701</v>
      </c>
      <c r="J8" s="26">
        <v>1.6</v>
      </c>
      <c r="K8" s="26">
        <v>962</v>
      </c>
      <c r="L8" s="26">
        <v>3.12</v>
      </c>
      <c r="M8" s="21">
        <v>1722</v>
      </c>
      <c r="N8" s="26">
        <v>1.02</v>
      </c>
      <c r="O8" s="27">
        <v>241841</v>
      </c>
      <c r="P8" s="85">
        <f t="shared" si="0"/>
        <v>5.1221374045801529</v>
      </c>
      <c r="T8" s="14"/>
      <c r="U8" s="15"/>
      <c r="V8" s="18"/>
      <c r="W8" s="13"/>
      <c r="X8" s="15"/>
      <c r="Y8" s="15"/>
      <c r="Z8" s="16"/>
      <c r="AA8" s="17"/>
      <c r="AB8" s="11"/>
      <c r="AC8" s="18"/>
      <c r="AD8" s="18"/>
      <c r="AE8" s="18"/>
      <c r="AF8" s="15"/>
      <c r="AG8" s="18"/>
      <c r="AH8" s="19"/>
    </row>
    <row r="9" spans="1:34" ht="15.75" thickBot="1">
      <c r="A9" s="14" t="s">
        <v>161</v>
      </c>
      <c r="B9" s="15">
        <v>2558</v>
      </c>
      <c r="C9" s="18">
        <v>0</v>
      </c>
      <c r="D9" s="13">
        <v>0</v>
      </c>
      <c r="E9" s="15">
        <v>2558</v>
      </c>
      <c r="F9" s="15">
        <v>14590</v>
      </c>
      <c r="G9" s="16">
        <v>99.44</v>
      </c>
      <c r="H9" s="17">
        <v>4660.97</v>
      </c>
      <c r="I9" s="11">
        <v>1.8221000000000001</v>
      </c>
      <c r="J9" s="18">
        <v>1.6</v>
      </c>
      <c r="K9" s="18">
        <v>929</v>
      </c>
      <c r="L9" s="18">
        <v>3.13</v>
      </c>
      <c r="M9" s="15">
        <v>1629</v>
      </c>
      <c r="N9" s="18">
        <v>1.08</v>
      </c>
      <c r="O9" s="19">
        <v>241871</v>
      </c>
      <c r="P9" s="85">
        <f>+B9/$P$4</f>
        <v>4.8816793893129775</v>
      </c>
      <c r="T9" s="20"/>
      <c r="U9" s="21"/>
      <c r="V9" s="26"/>
      <c r="W9" s="22"/>
      <c r="X9" s="21"/>
      <c r="Y9" s="21"/>
      <c r="Z9" s="23"/>
      <c r="AA9" s="24"/>
      <c r="AB9" s="25"/>
      <c r="AC9" s="26"/>
      <c r="AD9" s="26"/>
      <c r="AE9" s="26"/>
      <c r="AF9" s="21"/>
      <c r="AG9" s="26"/>
      <c r="AH9" s="27"/>
    </row>
    <row r="10" spans="1:34" ht="15.75" thickBot="1">
      <c r="A10" s="20" t="s">
        <v>162</v>
      </c>
      <c r="B10" s="21">
        <v>2898</v>
      </c>
      <c r="C10" s="26">
        <v>0</v>
      </c>
      <c r="D10" s="22">
        <v>0</v>
      </c>
      <c r="E10" s="21">
        <v>2898</v>
      </c>
      <c r="F10" s="21">
        <v>15656</v>
      </c>
      <c r="G10" s="23">
        <v>96.38</v>
      </c>
      <c r="H10" s="24">
        <v>4858.49</v>
      </c>
      <c r="I10" s="25">
        <v>1.6765000000000001</v>
      </c>
      <c r="J10" s="26">
        <v>1.6</v>
      </c>
      <c r="K10" s="21">
        <v>1049</v>
      </c>
      <c r="L10" s="26">
        <v>2.84</v>
      </c>
      <c r="M10" s="21">
        <v>1849</v>
      </c>
      <c r="N10" s="26">
        <v>1.02</v>
      </c>
      <c r="O10" s="27">
        <v>241898</v>
      </c>
      <c r="P10" s="85">
        <f t="shared" si="0"/>
        <v>5.5305343511450378</v>
      </c>
      <c r="Q10" s="122">
        <f>SUM(H8:H10)</f>
        <v>14270.53</v>
      </c>
      <c r="T10" s="14"/>
      <c r="U10" s="15"/>
      <c r="V10" s="18"/>
      <c r="W10" s="13"/>
      <c r="X10" s="15"/>
      <c r="Y10" s="15"/>
      <c r="Z10" s="16"/>
      <c r="AA10" s="17"/>
      <c r="AB10" s="11"/>
      <c r="AC10" s="18"/>
      <c r="AD10" s="18"/>
      <c r="AE10" s="18"/>
      <c r="AF10" s="15"/>
      <c r="AG10" s="18"/>
      <c r="AH10" s="19"/>
    </row>
    <row r="11" spans="1:34" ht="15.75" thickBot="1">
      <c r="A11" s="14" t="s">
        <v>163</v>
      </c>
      <c r="B11" s="15">
        <v>2556</v>
      </c>
      <c r="C11" s="18">
        <v>1</v>
      </c>
      <c r="D11" s="13">
        <v>0</v>
      </c>
      <c r="E11" s="15">
        <v>2556</v>
      </c>
      <c r="F11" s="15">
        <v>14520</v>
      </c>
      <c r="G11" s="16">
        <v>92.37</v>
      </c>
      <c r="H11" s="17">
        <v>4605.6400000000003</v>
      </c>
      <c r="I11" s="11">
        <v>1.8019000000000001</v>
      </c>
      <c r="J11" s="18">
        <v>1.6</v>
      </c>
      <c r="K11" s="18">
        <v>971</v>
      </c>
      <c r="L11" s="18">
        <v>2.97</v>
      </c>
      <c r="M11" s="15">
        <v>1585</v>
      </c>
      <c r="N11" s="18">
        <v>1.0900000000000001</v>
      </c>
      <c r="O11" s="19">
        <v>241927</v>
      </c>
      <c r="P11" s="85">
        <f t="shared" si="0"/>
        <v>4.8778625954198471</v>
      </c>
      <c r="T11" s="102"/>
      <c r="U11" s="111"/>
      <c r="V11" s="103"/>
      <c r="W11" s="104"/>
      <c r="X11" s="111"/>
      <c r="Y11" s="111"/>
      <c r="Z11" s="105"/>
      <c r="AA11" s="118"/>
      <c r="AB11" s="106"/>
      <c r="AC11" s="103"/>
      <c r="AD11" s="103"/>
      <c r="AE11" s="103"/>
      <c r="AF11" s="111"/>
      <c r="AG11" s="103"/>
      <c r="AH11" s="117"/>
    </row>
    <row r="12" spans="1:34" ht="15.75" thickBot="1">
      <c r="A12" s="20" t="s">
        <v>164</v>
      </c>
      <c r="B12" s="21">
        <v>2696</v>
      </c>
      <c r="C12" s="26">
        <v>0</v>
      </c>
      <c r="D12" s="22">
        <v>0</v>
      </c>
      <c r="E12" s="21">
        <v>2696</v>
      </c>
      <c r="F12" s="21">
        <v>15135</v>
      </c>
      <c r="G12" s="23">
        <v>93.17</v>
      </c>
      <c r="H12" s="24">
        <v>4713.92</v>
      </c>
      <c r="I12" s="25">
        <v>1.7484999999999999</v>
      </c>
      <c r="J12" s="26">
        <v>1.6</v>
      </c>
      <c r="K12" s="21">
        <v>1003</v>
      </c>
      <c r="L12" s="26">
        <v>2.92</v>
      </c>
      <c r="M12" s="21">
        <v>1693</v>
      </c>
      <c r="N12" s="26">
        <v>1.06</v>
      </c>
      <c r="O12" s="27">
        <v>241957</v>
      </c>
      <c r="P12" s="85">
        <f t="shared" si="0"/>
        <v>5.1450381679389317</v>
      </c>
      <c r="T12" s="14"/>
      <c r="U12" s="15"/>
      <c r="V12" s="18"/>
      <c r="W12" s="13"/>
      <c r="X12" s="15"/>
      <c r="Y12" s="15"/>
      <c r="Z12" s="16"/>
      <c r="AA12" s="17"/>
      <c r="AB12" s="30"/>
      <c r="AC12" s="18"/>
      <c r="AD12" s="18"/>
      <c r="AE12" s="18"/>
      <c r="AF12" s="15"/>
      <c r="AG12" s="18"/>
      <c r="AH12" s="19"/>
    </row>
    <row r="13" spans="1:34" ht="15.75" thickBot="1">
      <c r="A13" s="14" t="s">
        <v>165</v>
      </c>
      <c r="B13" s="15">
        <v>2549</v>
      </c>
      <c r="C13" s="18">
        <v>0</v>
      </c>
      <c r="D13" s="13">
        <v>0</v>
      </c>
      <c r="E13" s="15">
        <v>2549</v>
      </c>
      <c r="F13" s="15">
        <v>14208</v>
      </c>
      <c r="G13" s="16">
        <v>90.38</v>
      </c>
      <c r="H13" s="17">
        <v>4586.99</v>
      </c>
      <c r="I13" s="11">
        <v>1.7995000000000001</v>
      </c>
      <c r="J13" s="18">
        <v>1.6</v>
      </c>
      <c r="K13" s="15">
        <v>1013</v>
      </c>
      <c r="L13" s="18">
        <v>2.83</v>
      </c>
      <c r="M13" s="15">
        <v>1536</v>
      </c>
      <c r="N13" s="18">
        <v>1.1200000000000001</v>
      </c>
      <c r="O13" s="19">
        <v>241985</v>
      </c>
      <c r="P13" s="85">
        <f t="shared" si="0"/>
        <v>4.864503816793893</v>
      </c>
      <c r="Q13" s="122">
        <f>SUM(H11:H13)</f>
        <v>13906.550000000001</v>
      </c>
      <c r="T13" s="20"/>
      <c r="U13" s="21"/>
      <c r="V13" s="26"/>
      <c r="W13" s="22"/>
      <c r="X13" s="21"/>
      <c r="Y13" s="21"/>
      <c r="Z13" s="23"/>
      <c r="AA13" s="24"/>
      <c r="AB13" s="39"/>
      <c r="AC13" s="26"/>
      <c r="AD13" s="26"/>
      <c r="AE13" s="26"/>
      <c r="AF13" s="21"/>
      <c r="AG13" s="26"/>
      <c r="AH13" s="27"/>
    </row>
    <row r="14" spans="1:34" ht="15.75" thickBot="1">
      <c r="A14" s="20" t="s">
        <v>166</v>
      </c>
      <c r="B14" s="21">
        <v>2745</v>
      </c>
      <c r="C14" s="26">
        <v>0</v>
      </c>
      <c r="D14" s="22">
        <v>0</v>
      </c>
      <c r="E14" s="21">
        <v>2745</v>
      </c>
      <c r="F14" s="21">
        <v>15398</v>
      </c>
      <c r="G14" s="23">
        <v>94.79</v>
      </c>
      <c r="H14" s="24">
        <v>4685.99</v>
      </c>
      <c r="I14" s="25">
        <v>1.7071000000000001</v>
      </c>
      <c r="J14" s="26">
        <v>1.6</v>
      </c>
      <c r="K14" s="26">
        <v>944</v>
      </c>
      <c r="L14" s="26">
        <v>2.97</v>
      </c>
      <c r="M14" s="21">
        <v>1801</v>
      </c>
      <c r="N14" s="26">
        <v>1.05</v>
      </c>
      <c r="O14" s="27">
        <v>242019</v>
      </c>
      <c r="P14" s="85">
        <f t="shared" si="0"/>
        <v>5.2385496183206106</v>
      </c>
      <c r="T14" s="14"/>
      <c r="U14" s="15"/>
      <c r="V14" s="18"/>
      <c r="W14" s="13"/>
      <c r="X14" s="15"/>
      <c r="Y14" s="15"/>
      <c r="Z14" s="16"/>
      <c r="AA14" s="17"/>
      <c r="AB14" s="30"/>
      <c r="AC14" s="18"/>
      <c r="AD14" s="18"/>
      <c r="AE14" s="18"/>
      <c r="AF14" s="15"/>
      <c r="AG14" s="18"/>
      <c r="AH14" s="19"/>
    </row>
    <row r="15" spans="1:34" ht="15.75" thickBot="1">
      <c r="A15" s="14" t="s">
        <v>167</v>
      </c>
      <c r="B15" s="15">
        <v>2688</v>
      </c>
      <c r="C15" s="18">
        <v>0</v>
      </c>
      <c r="D15" s="13">
        <v>0</v>
      </c>
      <c r="E15" s="15">
        <v>2688</v>
      </c>
      <c r="F15" s="15">
        <v>14874</v>
      </c>
      <c r="G15" s="16">
        <v>91.57</v>
      </c>
      <c r="H15" s="17">
        <v>4681.24</v>
      </c>
      <c r="I15" s="11">
        <v>1.7415</v>
      </c>
      <c r="J15" s="18">
        <v>1.6</v>
      </c>
      <c r="K15" s="18">
        <v>982</v>
      </c>
      <c r="L15" s="18">
        <v>2.92</v>
      </c>
      <c r="M15" s="15">
        <v>1706</v>
      </c>
      <c r="N15" s="18">
        <v>1.06</v>
      </c>
      <c r="O15" s="19">
        <v>242048</v>
      </c>
      <c r="P15" s="85">
        <f t="shared" si="0"/>
        <v>5.1297709923664119</v>
      </c>
      <c r="T15" s="20"/>
      <c r="U15" s="21"/>
      <c r="V15" s="26"/>
      <c r="W15" s="22"/>
      <c r="X15" s="21"/>
      <c r="Y15" s="21"/>
      <c r="Z15" s="23"/>
      <c r="AA15" s="24"/>
      <c r="AB15" s="25"/>
      <c r="AC15" s="26"/>
      <c r="AD15" s="26"/>
      <c r="AE15" s="26"/>
      <c r="AF15" s="21"/>
      <c r="AG15" s="26"/>
      <c r="AH15" s="27"/>
    </row>
    <row r="16" spans="1:34" ht="15.75" thickBot="1">
      <c r="A16" s="20" t="s">
        <v>168</v>
      </c>
      <c r="B16" s="21">
        <v>2865</v>
      </c>
      <c r="C16" s="26">
        <v>0</v>
      </c>
      <c r="D16" s="22">
        <v>0</v>
      </c>
      <c r="E16" s="21">
        <v>2865</v>
      </c>
      <c r="F16" s="21">
        <v>15943</v>
      </c>
      <c r="G16" s="23">
        <v>101.42</v>
      </c>
      <c r="H16" s="24">
        <v>4965.51</v>
      </c>
      <c r="I16" s="25">
        <v>1.7332000000000001</v>
      </c>
      <c r="J16" s="26">
        <v>1.6</v>
      </c>
      <c r="K16" s="26">
        <v>986</v>
      </c>
      <c r="L16" s="26">
        <v>3.1</v>
      </c>
      <c r="M16" s="21">
        <v>1879</v>
      </c>
      <c r="N16" s="26">
        <v>1.02</v>
      </c>
      <c r="O16" s="27">
        <v>242075</v>
      </c>
      <c r="P16" s="85">
        <f t="shared" si="0"/>
        <v>5.4675572519083966</v>
      </c>
      <c r="T16" s="14"/>
      <c r="U16" s="15"/>
      <c r="V16" s="18"/>
      <c r="W16" s="13"/>
      <c r="X16" s="15"/>
      <c r="Y16" s="15"/>
      <c r="Z16" s="16"/>
      <c r="AA16" s="17"/>
      <c r="AB16" s="11"/>
      <c r="AC16" s="18"/>
      <c r="AD16" s="18"/>
      <c r="AE16" s="18"/>
      <c r="AF16" s="15"/>
      <c r="AG16" s="18"/>
      <c r="AH16" s="19"/>
    </row>
    <row r="17" spans="1:34" ht="15.75" thickBot="1">
      <c r="A17" s="4" t="s">
        <v>13</v>
      </c>
      <c r="B17" s="5">
        <v>32589</v>
      </c>
      <c r="C17" s="6">
        <v>1</v>
      </c>
      <c r="D17" s="6">
        <v>0</v>
      </c>
      <c r="E17" s="5">
        <v>32589</v>
      </c>
      <c r="F17" s="5">
        <v>181284</v>
      </c>
      <c r="G17" s="6">
        <v>94.78</v>
      </c>
      <c r="H17" s="7">
        <v>57083.91</v>
      </c>
      <c r="I17" s="6">
        <v>1.7516</v>
      </c>
      <c r="J17" s="4">
        <v>1.6</v>
      </c>
      <c r="K17" s="5">
        <v>11860</v>
      </c>
      <c r="L17" s="6">
        <v>2.97</v>
      </c>
      <c r="M17" s="5">
        <v>20729</v>
      </c>
      <c r="N17" s="6">
        <v>1.06</v>
      </c>
      <c r="O17" s="28"/>
      <c r="P17" s="85">
        <f>+B17/$P$4</f>
        <v>62.19274809160305</v>
      </c>
      <c r="T17" s="20"/>
      <c r="U17" s="21"/>
      <c r="V17" s="26"/>
      <c r="W17" s="22"/>
      <c r="X17" s="21"/>
      <c r="Y17" s="21"/>
      <c r="Z17" s="23"/>
      <c r="AA17" s="24"/>
      <c r="AB17" s="25"/>
      <c r="AC17" s="26"/>
      <c r="AD17" s="21"/>
      <c r="AE17" s="26"/>
      <c r="AF17" s="21"/>
      <c r="AG17" s="26"/>
      <c r="AH17" s="27"/>
    </row>
    <row r="18" spans="1:34" ht="18.75" thickBot="1">
      <c r="A18" s="8" t="s">
        <v>20</v>
      </c>
      <c r="T18" s="107"/>
      <c r="U18" s="109"/>
      <c r="V18" s="109"/>
      <c r="W18" s="108"/>
      <c r="X18" s="109"/>
      <c r="Y18" s="109"/>
      <c r="Z18" s="108"/>
      <c r="AA18" s="112"/>
      <c r="AB18" s="108"/>
      <c r="AC18" s="107"/>
      <c r="AD18" s="109"/>
      <c r="AE18" s="108"/>
      <c r="AF18" s="109"/>
      <c r="AG18" s="108"/>
      <c r="AH18" s="28"/>
    </row>
    <row r="19" spans="1:34" ht="30.75" thickBot="1">
      <c r="A19" s="9" t="s">
        <v>21</v>
      </c>
    </row>
    <row r="20" spans="1:34" ht="15.75" thickBot="1">
      <c r="A20" s="101" t="s">
        <v>1</v>
      </c>
      <c r="B20" s="101" t="s">
        <v>2</v>
      </c>
      <c r="C20" s="110" t="s">
        <v>104</v>
      </c>
      <c r="D20" s="110" t="s">
        <v>3</v>
      </c>
      <c r="E20" s="101" t="s">
        <v>2</v>
      </c>
      <c r="F20" s="101" t="s">
        <v>4</v>
      </c>
      <c r="G20" s="101" t="s">
        <v>5</v>
      </c>
      <c r="H20" s="110" t="s">
        <v>6</v>
      </c>
      <c r="I20" s="110"/>
      <c r="J20" s="110"/>
      <c r="K20" s="127" t="s">
        <v>7</v>
      </c>
      <c r="L20" s="128"/>
      <c r="M20" s="127" t="s">
        <v>8</v>
      </c>
      <c r="N20" s="128"/>
      <c r="O20" s="110" t="s">
        <v>9</v>
      </c>
      <c r="P20" s="84" t="s">
        <v>99</v>
      </c>
    </row>
    <row r="21" spans="1:34" ht="16.5" thickTop="1" thickBot="1">
      <c r="A21" s="101" t="s">
        <v>10</v>
      </c>
      <c r="B21" s="101" t="s">
        <v>11</v>
      </c>
      <c r="C21" s="101" t="s">
        <v>105</v>
      </c>
      <c r="D21" s="101" t="s">
        <v>12</v>
      </c>
      <c r="E21" s="101" t="s">
        <v>106</v>
      </c>
      <c r="F21" s="101" t="s">
        <v>13</v>
      </c>
      <c r="G21" s="101" t="s">
        <v>14</v>
      </c>
      <c r="H21" s="101" t="s">
        <v>15</v>
      </c>
      <c r="I21" s="101" t="s">
        <v>16</v>
      </c>
      <c r="J21" s="101" t="s">
        <v>17</v>
      </c>
      <c r="K21" s="101" t="s">
        <v>2</v>
      </c>
      <c r="L21" s="101" t="s">
        <v>16</v>
      </c>
      <c r="M21" s="101" t="s">
        <v>2</v>
      </c>
      <c r="N21" s="101" t="s">
        <v>16</v>
      </c>
      <c r="O21" s="101" t="s">
        <v>18</v>
      </c>
      <c r="P21">
        <v>208</v>
      </c>
    </row>
    <row r="22" spans="1:34" ht="16.5" thickTop="1" thickBot="1">
      <c r="A22" s="14" t="s">
        <v>157</v>
      </c>
      <c r="B22" s="15">
        <v>1017</v>
      </c>
      <c r="C22" s="18">
        <v>0</v>
      </c>
      <c r="D22" s="13">
        <v>0</v>
      </c>
      <c r="E22" s="15">
        <v>1017</v>
      </c>
      <c r="F22" s="15">
        <v>5009</v>
      </c>
      <c r="G22" s="16">
        <v>77.680000000000007</v>
      </c>
      <c r="H22" s="17">
        <v>1082.7</v>
      </c>
      <c r="I22" s="11">
        <v>1.0646</v>
      </c>
      <c r="J22" s="18">
        <v>1</v>
      </c>
      <c r="K22" s="18">
        <v>280</v>
      </c>
      <c r="L22" s="18">
        <v>2.13</v>
      </c>
      <c r="M22" s="18">
        <v>737</v>
      </c>
      <c r="N22" s="18">
        <v>0.66</v>
      </c>
      <c r="O22" s="19">
        <v>241858</v>
      </c>
      <c r="P22" s="85">
        <f>+B22/$P$21</f>
        <v>4.8894230769230766</v>
      </c>
    </row>
    <row r="23" spans="1:34" ht="15.75" thickBot="1">
      <c r="A23" s="20" t="s">
        <v>158</v>
      </c>
      <c r="B23" s="21">
        <v>1046</v>
      </c>
      <c r="C23" s="26">
        <v>0</v>
      </c>
      <c r="D23" s="29">
        <v>1</v>
      </c>
      <c r="E23" s="21">
        <v>1045</v>
      </c>
      <c r="F23" s="21">
        <v>5135</v>
      </c>
      <c r="G23" s="23">
        <v>82.29</v>
      </c>
      <c r="H23" s="24">
        <v>1218.28</v>
      </c>
      <c r="I23" s="25">
        <v>1.1657999999999999</v>
      </c>
      <c r="J23" s="26">
        <v>1</v>
      </c>
      <c r="K23" s="26">
        <v>301</v>
      </c>
      <c r="L23" s="26">
        <v>2.35</v>
      </c>
      <c r="M23" s="26">
        <v>744</v>
      </c>
      <c r="N23" s="26">
        <v>0.69</v>
      </c>
      <c r="O23" s="27">
        <v>242857</v>
      </c>
      <c r="P23" s="85">
        <f t="shared" ref="P23:P34" si="1">+B23/$P$21</f>
        <v>5.0288461538461542</v>
      </c>
    </row>
    <row r="24" spans="1:34" ht="15.75" thickBot="1">
      <c r="A24" s="14" t="s">
        <v>159</v>
      </c>
      <c r="B24" s="18">
        <v>995</v>
      </c>
      <c r="C24" s="18">
        <v>0</v>
      </c>
      <c r="D24" s="10">
        <v>1</v>
      </c>
      <c r="E24" s="18">
        <v>994</v>
      </c>
      <c r="F24" s="15">
        <v>4790</v>
      </c>
      <c r="G24" s="16">
        <v>74.290000000000006</v>
      </c>
      <c r="H24" s="17">
        <v>1037.56</v>
      </c>
      <c r="I24" s="11">
        <v>1.0438000000000001</v>
      </c>
      <c r="J24" s="18">
        <v>1</v>
      </c>
      <c r="K24" s="18">
        <v>260</v>
      </c>
      <c r="L24" s="18">
        <v>2.14</v>
      </c>
      <c r="M24" s="18">
        <v>734</v>
      </c>
      <c r="N24" s="18">
        <v>0.65</v>
      </c>
      <c r="O24" s="19">
        <v>241942</v>
      </c>
      <c r="P24" s="85">
        <f t="shared" si="1"/>
        <v>4.7836538461538458</v>
      </c>
      <c r="Q24" s="122">
        <f>SUM(H22:H24)</f>
        <v>3338.54</v>
      </c>
    </row>
    <row r="25" spans="1:34" ht="15.75" thickBot="1">
      <c r="A25" s="20" t="s">
        <v>160</v>
      </c>
      <c r="B25" s="26">
        <v>945</v>
      </c>
      <c r="C25" s="26">
        <v>0</v>
      </c>
      <c r="D25" s="29">
        <v>1</v>
      </c>
      <c r="E25" s="26">
        <v>944</v>
      </c>
      <c r="F25" s="21">
        <v>4846</v>
      </c>
      <c r="G25" s="23">
        <v>75.16</v>
      </c>
      <c r="H25" s="24">
        <v>1102.6500000000001</v>
      </c>
      <c r="I25" s="25">
        <v>1.1680999999999999</v>
      </c>
      <c r="J25" s="26">
        <v>1</v>
      </c>
      <c r="K25" s="26">
        <v>246</v>
      </c>
      <c r="L25" s="26">
        <v>2.29</v>
      </c>
      <c r="M25" s="26">
        <v>698</v>
      </c>
      <c r="N25" s="26">
        <v>0.77</v>
      </c>
      <c r="O25" s="27">
        <v>241943</v>
      </c>
      <c r="P25" s="85">
        <f t="shared" si="1"/>
        <v>4.5432692307692308</v>
      </c>
    </row>
    <row r="26" spans="1:34" ht="15.75" thickBot="1">
      <c r="A26" s="14" t="s">
        <v>161</v>
      </c>
      <c r="B26" s="18">
        <v>884</v>
      </c>
      <c r="C26" s="18">
        <v>0</v>
      </c>
      <c r="D26" s="13">
        <v>0</v>
      </c>
      <c r="E26" s="18">
        <v>884</v>
      </c>
      <c r="F26" s="15">
        <v>4329</v>
      </c>
      <c r="G26" s="16">
        <v>74.33</v>
      </c>
      <c r="H26" s="17">
        <v>1035.25</v>
      </c>
      <c r="I26" s="11">
        <v>1.1711</v>
      </c>
      <c r="J26" s="18">
        <v>1</v>
      </c>
      <c r="K26" s="18">
        <v>258</v>
      </c>
      <c r="L26" s="18">
        <v>2.2400000000000002</v>
      </c>
      <c r="M26" s="18">
        <v>626</v>
      </c>
      <c r="N26" s="18">
        <v>0.73</v>
      </c>
      <c r="O26" s="19">
        <v>242059</v>
      </c>
      <c r="P26" s="85">
        <f t="shared" si="1"/>
        <v>4.25</v>
      </c>
    </row>
    <row r="27" spans="1:34" ht="15.75" thickBot="1">
      <c r="A27" s="20" t="s">
        <v>162</v>
      </c>
      <c r="B27" s="26">
        <v>974</v>
      </c>
      <c r="C27" s="26">
        <v>0</v>
      </c>
      <c r="D27" s="29">
        <v>1</v>
      </c>
      <c r="E27" s="26">
        <v>973</v>
      </c>
      <c r="F27" s="21">
        <v>4641</v>
      </c>
      <c r="G27" s="23">
        <v>71.98</v>
      </c>
      <c r="H27" s="24">
        <v>1103.8800000000001</v>
      </c>
      <c r="I27" s="25">
        <v>1.1345000000000001</v>
      </c>
      <c r="J27" s="26">
        <v>1</v>
      </c>
      <c r="K27" s="26">
        <v>268</v>
      </c>
      <c r="L27" s="26">
        <v>2.37</v>
      </c>
      <c r="M27" s="26">
        <v>705</v>
      </c>
      <c r="N27" s="26">
        <v>0.66</v>
      </c>
      <c r="O27" s="27">
        <v>242059</v>
      </c>
      <c r="P27" s="85">
        <f t="shared" si="1"/>
        <v>4.6826923076923075</v>
      </c>
      <c r="Q27" s="122">
        <f>SUM(H25:H27)</f>
        <v>3241.78</v>
      </c>
    </row>
    <row r="28" spans="1:34" ht="15.75" thickBot="1">
      <c r="A28" s="14" t="s">
        <v>163</v>
      </c>
      <c r="B28" s="18">
        <v>934</v>
      </c>
      <c r="C28" s="18">
        <v>0</v>
      </c>
      <c r="D28" s="13">
        <v>0</v>
      </c>
      <c r="E28" s="18">
        <v>934</v>
      </c>
      <c r="F28" s="15">
        <v>4618</v>
      </c>
      <c r="G28" s="16">
        <v>74.010000000000005</v>
      </c>
      <c r="H28" s="17">
        <v>1175.05</v>
      </c>
      <c r="I28" s="11">
        <v>1.2581</v>
      </c>
      <c r="J28" s="18">
        <v>1</v>
      </c>
      <c r="K28" s="18">
        <v>284</v>
      </c>
      <c r="L28" s="18">
        <v>2.35</v>
      </c>
      <c r="M28" s="18">
        <v>650</v>
      </c>
      <c r="N28" s="18">
        <v>0.78</v>
      </c>
      <c r="O28" s="19">
        <v>242857</v>
      </c>
      <c r="P28" s="85">
        <f t="shared" si="1"/>
        <v>4.490384615384615</v>
      </c>
    </row>
    <row r="29" spans="1:34" ht="15.75" thickBot="1">
      <c r="A29" s="20" t="s">
        <v>164</v>
      </c>
      <c r="B29" s="26">
        <v>959</v>
      </c>
      <c r="C29" s="26">
        <v>0</v>
      </c>
      <c r="D29" s="29">
        <v>1</v>
      </c>
      <c r="E29" s="26">
        <v>958</v>
      </c>
      <c r="F29" s="21">
        <v>4874</v>
      </c>
      <c r="G29" s="23">
        <v>75.59</v>
      </c>
      <c r="H29" s="24">
        <v>1206.45</v>
      </c>
      <c r="I29" s="25">
        <v>1.2593000000000001</v>
      </c>
      <c r="J29" s="26">
        <v>1</v>
      </c>
      <c r="K29" s="26">
        <v>299</v>
      </c>
      <c r="L29" s="26">
        <v>2.3199999999999998</v>
      </c>
      <c r="M29" s="26">
        <v>659</v>
      </c>
      <c r="N29" s="26">
        <v>0.78</v>
      </c>
      <c r="O29" s="27">
        <v>242117</v>
      </c>
      <c r="P29" s="85">
        <f t="shared" si="1"/>
        <v>4.6105769230769234</v>
      </c>
    </row>
    <row r="30" spans="1:34" ht="15.75" thickBot="1">
      <c r="A30" s="14" t="s">
        <v>165</v>
      </c>
      <c r="B30" s="18">
        <v>921</v>
      </c>
      <c r="C30" s="18">
        <v>0</v>
      </c>
      <c r="D30" s="13">
        <v>0</v>
      </c>
      <c r="E30" s="18">
        <v>921</v>
      </c>
      <c r="F30" s="15">
        <v>4967</v>
      </c>
      <c r="G30" s="16">
        <v>79.599999999999994</v>
      </c>
      <c r="H30" s="17">
        <v>1281.9100000000001</v>
      </c>
      <c r="I30" s="11">
        <v>1.3918999999999999</v>
      </c>
      <c r="J30" s="18">
        <v>1</v>
      </c>
      <c r="K30" s="18">
        <v>292</v>
      </c>
      <c r="L30" s="18">
        <v>2.79</v>
      </c>
      <c r="M30" s="18">
        <v>629</v>
      </c>
      <c r="N30" s="18">
        <v>0.74</v>
      </c>
      <c r="O30" s="19">
        <v>242025</v>
      </c>
      <c r="P30" s="85">
        <f t="shared" si="1"/>
        <v>4.427884615384615</v>
      </c>
      <c r="Q30" s="122">
        <f>SUM(H28:H30)</f>
        <v>3663.41</v>
      </c>
    </row>
    <row r="31" spans="1:34" ht="15.75" thickBot="1">
      <c r="A31" s="20" t="s">
        <v>166</v>
      </c>
      <c r="B31" s="26">
        <v>892</v>
      </c>
      <c r="C31" s="26">
        <v>0</v>
      </c>
      <c r="D31" s="22">
        <v>0</v>
      </c>
      <c r="E31" s="26">
        <v>892</v>
      </c>
      <c r="F31" s="21">
        <v>4577</v>
      </c>
      <c r="G31" s="23">
        <v>70.98</v>
      </c>
      <c r="H31" s="24">
        <v>1235.6400000000001</v>
      </c>
      <c r="I31" s="25">
        <v>1.3852</v>
      </c>
      <c r="J31" s="26">
        <v>1</v>
      </c>
      <c r="K31" s="26">
        <v>259</v>
      </c>
      <c r="L31" s="26">
        <v>2.68</v>
      </c>
      <c r="M31" s="26">
        <v>633</v>
      </c>
      <c r="N31" s="26">
        <v>0.85</v>
      </c>
      <c r="O31" s="27">
        <v>242857</v>
      </c>
      <c r="P31" s="85">
        <f t="shared" si="1"/>
        <v>4.2884615384615383</v>
      </c>
    </row>
    <row r="32" spans="1:34" ht="15.75" thickBot="1">
      <c r="A32" s="14" t="s">
        <v>167</v>
      </c>
      <c r="B32" s="15">
        <v>1057</v>
      </c>
      <c r="C32" s="18">
        <v>0</v>
      </c>
      <c r="D32" s="10">
        <v>1</v>
      </c>
      <c r="E32" s="15">
        <v>1056</v>
      </c>
      <c r="F32" s="15">
        <v>4893</v>
      </c>
      <c r="G32" s="16">
        <v>75.88</v>
      </c>
      <c r="H32" s="17">
        <v>1289.5899999999999</v>
      </c>
      <c r="I32" s="11">
        <v>1.2212000000000001</v>
      </c>
      <c r="J32" s="18">
        <v>1</v>
      </c>
      <c r="K32" s="18">
        <v>304</v>
      </c>
      <c r="L32" s="18">
        <v>2.27</v>
      </c>
      <c r="M32" s="18">
        <v>752</v>
      </c>
      <c r="N32" s="18">
        <v>0.8</v>
      </c>
      <c r="O32" s="19">
        <v>242073</v>
      </c>
      <c r="P32" s="85">
        <f t="shared" si="1"/>
        <v>5.0817307692307692</v>
      </c>
    </row>
    <row r="33" spans="1:17" ht="15.75" thickBot="1">
      <c r="A33" s="20" t="s">
        <v>168</v>
      </c>
      <c r="B33" s="21">
        <v>1085</v>
      </c>
      <c r="C33" s="26">
        <v>0</v>
      </c>
      <c r="D33" s="22">
        <v>0</v>
      </c>
      <c r="E33" s="21">
        <v>1085</v>
      </c>
      <c r="F33" s="21">
        <v>5966</v>
      </c>
      <c r="G33" s="23">
        <v>95.61</v>
      </c>
      <c r="H33" s="24">
        <v>1244.6099999999999</v>
      </c>
      <c r="I33" s="25">
        <v>1.1471</v>
      </c>
      <c r="J33" s="26">
        <v>1</v>
      </c>
      <c r="K33" s="26">
        <v>301</v>
      </c>
      <c r="L33" s="26">
        <v>2.2200000000000002</v>
      </c>
      <c r="M33" s="26">
        <v>784</v>
      </c>
      <c r="N33" s="26">
        <v>0.74</v>
      </c>
      <c r="O33" s="27">
        <v>242276</v>
      </c>
      <c r="P33" s="85">
        <f t="shared" si="1"/>
        <v>5.2163461538461542</v>
      </c>
    </row>
    <row r="34" spans="1:17" ht="15.75" thickBot="1">
      <c r="A34" s="4" t="s">
        <v>13</v>
      </c>
      <c r="B34" s="5">
        <v>11709</v>
      </c>
      <c r="C34" s="6">
        <v>0</v>
      </c>
      <c r="D34" s="6">
        <v>6</v>
      </c>
      <c r="E34" s="5">
        <v>11703</v>
      </c>
      <c r="F34" s="5">
        <v>58645</v>
      </c>
      <c r="G34" s="6">
        <v>77.25</v>
      </c>
      <c r="H34" s="7">
        <v>14013.59</v>
      </c>
      <c r="I34" s="6">
        <v>1.1974</v>
      </c>
      <c r="J34" s="4">
        <v>1</v>
      </c>
      <c r="K34" s="5">
        <v>3352</v>
      </c>
      <c r="L34" s="6">
        <v>2.35</v>
      </c>
      <c r="M34" s="5">
        <v>8351</v>
      </c>
      <c r="N34" s="6">
        <v>0.74</v>
      </c>
      <c r="O34" s="28"/>
      <c r="P34" s="85">
        <f t="shared" si="1"/>
        <v>56.293269230769234</v>
      </c>
    </row>
    <row r="35" spans="1:17">
      <c r="A35" s="35"/>
      <c r="B35" s="36"/>
      <c r="C35" s="37"/>
      <c r="D35" s="36"/>
      <c r="E35" s="37"/>
      <c r="F35" s="38"/>
      <c r="G35" s="37"/>
      <c r="H35" s="35"/>
      <c r="I35" s="36"/>
      <c r="J35" s="37"/>
      <c r="K35" s="36"/>
      <c r="L35" s="37"/>
    </row>
    <row r="36" spans="1:17" ht="18">
      <c r="A36" s="8" t="s">
        <v>44</v>
      </c>
    </row>
    <row r="37" spans="1:17" ht="30.75" thickBot="1">
      <c r="A37" s="9" t="s">
        <v>24</v>
      </c>
    </row>
    <row r="38" spans="1:17" ht="15.75" thickBot="1">
      <c r="A38" s="101" t="s">
        <v>1</v>
      </c>
      <c r="B38" s="101" t="s">
        <v>2</v>
      </c>
      <c r="C38" s="110" t="s">
        <v>104</v>
      </c>
      <c r="D38" s="110" t="s">
        <v>3</v>
      </c>
      <c r="E38" s="101" t="s">
        <v>2</v>
      </c>
      <c r="F38" s="101" t="s">
        <v>4</v>
      </c>
      <c r="G38" s="101" t="s">
        <v>5</v>
      </c>
      <c r="H38" s="110" t="s">
        <v>6</v>
      </c>
      <c r="I38" s="110"/>
      <c r="J38" s="110"/>
      <c r="K38" s="127" t="s">
        <v>7</v>
      </c>
      <c r="L38" s="128"/>
      <c r="M38" s="127" t="s">
        <v>8</v>
      </c>
      <c r="N38" s="128"/>
      <c r="O38" s="110" t="s">
        <v>9</v>
      </c>
      <c r="P38" s="84" t="s">
        <v>99</v>
      </c>
    </row>
    <row r="39" spans="1:17" ht="16.5" thickTop="1" thickBot="1">
      <c r="A39" s="101" t="s">
        <v>10</v>
      </c>
      <c r="B39" s="101" t="s">
        <v>11</v>
      </c>
      <c r="C39" s="101" t="s">
        <v>105</v>
      </c>
      <c r="D39" s="101" t="s">
        <v>12</v>
      </c>
      <c r="E39" s="101" t="s">
        <v>106</v>
      </c>
      <c r="F39" s="101" t="s">
        <v>13</v>
      </c>
      <c r="G39" s="101" t="s">
        <v>14</v>
      </c>
      <c r="H39" s="101" t="s">
        <v>15</v>
      </c>
      <c r="I39" s="101" t="s">
        <v>16</v>
      </c>
      <c r="J39" s="101" t="s">
        <v>17</v>
      </c>
      <c r="K39" s="101" t="s">
        <v>2</v>
      </c>
      <c r="L39" s="101" t="s">
        <v>16</v>
      </c>
      <c r="M39" s="101" t="s">
        <v>2</v>
      </c>
      <c r="N39" s="101" t="s">
        <v>16</v>
      </c>
      <c r="O39" s="101" t="s">
        <v>18</v>
      </c>
      <c r="P39">
        <v>30</v>
      </c>
    </row>
    <row r="40" spans="1:17" ht="16.5" thickTop="1" thickBot="1">
      <c r="A40" s="14" t="s">
        <v>157</v>
      </c>
      <c r="B40" s="18">
        <v>248</v>
      </c>
      <c r="C40" s="18">
        <v>0</v>
      </c>
      <c r="D40" s="10">
        <v>1</v>
      </c>
      <c r="E40" s="18">
        <v>247</v>
      </c>
      <c r="F40" s="18">
        <v>641</v>
      </c>
      <c r="G40" s="16">
        <v>68.92</v>
      </c>
      <c r="H40" s="18">
        <v>170.21</v>
      </c>
      <c r="I40" s="11">
        <v>0.68910000000000005</v>
      </c>
      <c r="J40" s="18">
        <v>0.6</v>
      </c>
      <c r="K40" s="18">
        <v>0</v>
      </c>
      <c r="L40" s="18">
        <v>0</v>
      </c>
      <c r="M40" s="18">
        <v>247</v>
      </c>
      <c r="N40" s="18">
        <v>0.69</v>
      </c>
      <c r="O40" s="19">
        <v>241828</v>
      </c>
      <c r="P40" s="85">
        <f>+B40/$P$39</f>
        <v>8.2666666666666675</v>
      </c>
    </row>
    <row r="41" spans="1:17" ht="15.75" thickBot="1">
      <c r="A41" s="20" t="s">
        <v>158</v>
      </c>
      <c r="B41" s="26">
        <v>227</v>
      </c>
      <c r="C41" s="26">
        <v>0</v>
      </c>
      <c r="D41" s="22">
        <v>0</v>
      </c>
      <c r="E41" s="26">
        <v>227</v>
      </c>
      <c r="F41" s="26">
        <v>593</v>
      </c>
      <c r="G41" s="23">
        <v>65.89</v>
      </c>
      <c r="H41" s="26">
        <v>140.1</v>
      </c>
      <c r="I41" s="25">
        <v>0.61719999999999997</v>
      </c>
      <c r="J41" s="26">
        <v>0.6</v>
      </c>
      <c r="K41" s="26">
        <v>2</v>
      </c>
      <c r="L41" s="26">
        <v>2.38</v>
      </c>
      <c r="M41" s="26">
        <v>225</v>
      </c>
      <c r="N41" s="26">
        <v>0.6</v>
      </c>
      <c r="O41" s="27">
        <v>241828</v>
      </c>
      <c r="P41" s="85">
        <f t="shared" ref="P41:P52" si="2">+B41/$P$39</f>
        <v>7.5666666666666664</v>
      </c>
    </row>
    <row r="42" spans="1:17" ht="15.75" thickBot="1">
      <c r="A42" s="14" t="s">
        <v>159</v>
      </c>
      <c r="B42" s="18">
        <v>223</v>
      </c>
      <c r="C42" s="18">
        <v>0</v>
      </c>
      <c r="D42" s="13">
        <v>0</v>
      </c>
      <c r="E42" s="18">
        <v>223</v>
      </c>
      <c r="F42" s="18">
        <v>760</v>
      </c>
      <c r="G42" s="16">
        <v>81.72</v>
      </c>
      <c r="H42" s="18">
        <v>157.26</v>
      </c>
      <c r="I42" s="11">
        <v>0.70520000000000005</v>
      </c>
      <c r="J42" s="18">
        <v>0.6</v>
      </c>
      <c r="K42" s="18">
        <v>4</v>
      </c>
      <c r="L42" s="18">
        <v>2.63</v>
      </c>
      <c r="M42" s="18">
        <v>219</v>
      </c>
      <c r="N42" s="18">
        <v>0.67</v>
      </c>
      <c r="O42" s="19">
        <v>241828</v>
      </c>
      <c r="P42" s="85">
        <f t="shared" si="2"/>
        <v>7.4333333333333336</v>
      </c>
      <c r="Q42">
        <f>SUM(H40:H42)</f>
        <v>467.57</v>
      </c>
    </row>
    <row r="43" spans="1:17" ht="15.75" thickBot="1">
      <c r="A43" s="20" t="s">
        <v>160</v>
      </c>
      <c r="B43" s="26">
        <v>221</v>
      </c>
      <c r="C43" s="26">
        <v>0</v>
      </c>
      <c r="D43" s="22">
        <v>0</v>
      </c>
      <c r="E43" s="26">
        <v>221</v>
      </c>
      <c r="F43" s="26">
        <v>670</v>
      </c>
      <c r="G43" s="23">
        <v>72.040000000000006</v>
      </c>
      <c r="H43" s="26">
        <v>144.97</v>
      </c>
      <c r="I43" s="25">
        <v>0.65600000000000003</v>
      </c>
      <c r="J43" s="26">
        <v>0.6</v>
      </c>
      <c r="K43" s="26">
        <v>0</v>
      </c>
      <c r="L43" s="26">
        <v>0</v>
      </c>
      <c r="M43" s="26">
        <v>221</v>
      </c>
      <c r="N43" s="26">
        <v>0.66</v>
      </c>
      <c r="O43" s="27">
        <v>241850</v>
      </c>
      <c r="P43" s="85">
        <f t="shared" si="2"/>
        <v>7.3666666666666663</v>
      </c>
    </row>
    <row r="44" spans="1:17" ht="15.75" thickBot="1">
      <c r="A44" s="14" t="s">
        <v>161</v>
      </c>
      <c r="B44" s="18">
        <v>210</v>
      </c>
      <c r="C44" s="18">
        <v>0</v>
      </c>
      <c r="D44" s="13">
        <v>0</v>
      </c>
      <c r="E44" s="18">
        <v>210</v>
      </c>
      <c r="F44" s="18">
        <v>918</v>
      </c>
      <c r="G44" s="16">
        <v>109.29</v>
      </c>
      <c r="H44" s="18">
        <v>144.30000000000001</v>
      </c>
      <c r="I44" s="11">
        <v>0.68710000000000004</v>
      </c>
      <c r="J44" s="18">
        <v>0.6</v>
      </c>
      <c r="K44" s="18">
        <v>2</v>
      </c>
      <c r="L44" s="18">
        <v>5.16</v>
      </c>
      <c r="M44" s="18">
        <v>208</v>
      </c>
      <c r="N44" s="18">
        <v>0.64</v>
      </c>
      <c r="O44" s="19">
        <v>241943</v>
      </c>
      <c r="P44" s="85">
        <f t="shared" si="2"/>
        <v>7</v>
      </c>
    </row>
    <row r="45" spans="1:17" ht="15.75" thickBot="1">
      <c r="A45" s="20" t="s">
        <v>162</v>
      </c>
      <c r="B45" s="26">
        <v>258</v>
      </c>
      <c r="C45" s="26">
        <v>0</v>
      </c>
      <c r="D45" s="22">
        <v>0</v>
      </c>
      <c r="E45" s="26">
        <v>258</v>
      </c>
      <c r="F45" s="26">
        <v>738</v>
      </c>
      <c r="G45" s="23">
        <v>79.349999999999994</v>
      </c>
      <c r="H45" s="26">
        <v>180.06</v>
      </c>
      <c r="I45" s="25">
        <v>0.69789999999999996</v>
      </c>
      <c r="J45" s="26">
        <v>0.6</v>
      </c>
      <c r="K45" s="26">
        <v>2</v>
      </c>
      <c r="L45" s="26">
        <v>0.6</v>
      </c>
      <c r="M45" s="26">
        <v>256</v>
      </c>
      <c r="N45" s="26">
        <v>0.7</v>
      </c>
      <c r="O45" s="27">
        <v>241943</v>
      </c>
      <c r="P45" s="85">
        <f t="shared" si="2"/>
        <v>8.6</v>
      </c>
      <c r="Q45">
        <f>SUM(H43:H45)</f>
        <v>469.33</v>
      </c>
    </row>
    <row r="46" spans="1:17" ht="15.75" thickBot="1">
      <c r="A46" s="14" t="s">
        <v>163</v>
      </c>
      <c r="B46" s="18">
        <v>218</v>
      </c>
      <c r="C46" s="18">
        <v>0</v>
      </c>
      <c r="D46" s="13">
        <v>0</v>
      </c>
      <c r="E46" s="18">
        <v>218</v>
      </c>
      <c r="F46" s="18">
        <v>578</v>
      </c>
      <c r="G46" s="16">
        <v>64.22</v>
      </c>
      <c r="H46" s="18">
        <v>154.11000000000001</v>
      </c>
      <c r="I46" s="11">
        <v>0.70689999999999997</v>
      </c>
      <c r="J46" s="18">
        <v>0.6</v>
      </c>
      <c r="K46" s="18">
        <v>0</v>
      </c>
      <c r="L46" s="18">
        <v>0</v>
      </c>
      <c r="M46" s="18">
        <v>218</v>
      </c>
      <c r="N46" s="18">
        <v>0.71</v>
      </c>
      <c r="O46" s="19">
        <v>241943</v>
      </c>
      <c r="P46" s="85">
        <f t="shared" si="2"/>
        <v>7.2666666666666666</v>
      </c>
    </row>
    <row r="47" spans="1:17" ht="15.75" thickBot="1">
      <c r="A47" s="20" t="s">
        <v>164</v>
      </c>
      <c r="B47" s="26">
        <v>219</v>
      </c>
      <c r="C47" s="26">
        <v>0</v>
      </c>
      <c r="D47" s="22">
        <v>0</v>
      </c>
      <c r="E47" s="26">
        <v>219</v>
      </c>
      <c r="F47" s="26">
        <v>635</v>
      </c>
      <c r="G47" s="23">
        <v>68.28</v>
      </c>
      <c r="H47" s="26">
        <v>135.38999999999999</v>
      </c>
      <c r="I47" s="25">
        <v>0.61819999999999997</v>
      </c>
      <c r="J47" s="26">
        <v>0.6</v>
      </c>
      <c r="K47" s="26">
        <v>2</v>
      </c>
      <c r="L47" s="26">
        <v>0.56000000000000005</v>
      </c>
      <c r="M47" s="26">
        <v>217</v>
      </c>
      <c r="N47" s="26">
        <v>0.62</v>
      </c>
      <c r="O47" s="27">
        <v>241977</v>
      </c>
      <c r="P47" s="85">
        <f t="shared" si="2"/>
        <v>7.3</v>
      </c>
    </row>
    <row r="48" spans="1:17" ht="15.75" thickBot="1">
      <c r="A48" s="14" t="s">
        <v>165</v>
      </c>
      <c r="B48" s="18">
        <v>209</v>
      </c>
      <c r="C48" s="18">
        <v>0</v>
      </c>
      <c r="D48" s="13">
        <v>0</v>
      </c>
      <c r="E48" s="18">
        <v>209</v>
      </c>
      <c r="F48" s="18">
        <v>694</v>
      </c>
      <c r="G48" s="16">
        <v>77.11</v>
      </c>
      <c r="H48" s="18">
        <v>141.66999999999999</v>
      </c>
      <c r="I48" s="11">
        <v>0.67789999999999995</v>
      </c>
      <c r="J48" s="18">
        <v>0.6</v>
      </c>
      <c r="K48" s="18">
        <v>4</v>
      </c>
      <c r="L48" s="18">
        <v>3.34</v>
      </c>
      <c r="M48" s="18">
        <v>205</v>
      </c>
      <c r="N48" s="18">
        <v>0.63</v>
      </c>
      <c r="O48" s="19">
        <v>242023</v>
      </c>
      <c r="P48" s="85">
        <f t="shared" si="2"/>
        <v>6.9666666666666668</v>
      </c>
      <c r="Q48">
        <f>SUM(H46:H48)</f>
        <v>431.16999999999996</v>
      </c>
    </row>
    <row r="49" spans="1:17" ht="15.75" thickBot="1">
      <c r="A49" s="20" t="s">
        <v>166</v>
      </c>
      <c r="B49" s="26">
        <v>220</v>
      </c>
      <c r="C49" s="26">
        <v>0</v>
      </c>
      <c r="D49" s="29">
        <v>2</v>
      </c>
      <c r="E49" s="26">
        <v>218</v>
      </c>
      <c r="F49" s="26">
        <v>827</v>
      </c>
      <c r="G49" s="23">
        <v>88.92</v>
      </c>
      <c r="H49" s="26">
        <v>158.13999999999999</v>
      </c>
      <c r="I49" s="25">
        <v>0.72540000000000004</v>
      </c>
      <c r="J49" s="26">
        <v>0.6</v>
      </c>
      <c r="K49" s="26">
        <v>2</v>
      </c>
      <c r="L49" s="26">
        <v>13.14</v>
      </c>
      <c r="M49" s="26">
        <v>216</v>
      </c>
      <c r="N49" s="26">
        <v>0.61</v>
      </c>
      <c r="O49" s="27">
        <v>242044</v>
      </c>
      <c r="P49" s="85">
        <f t="shared" si="2"/>
        <v>7.333333333333333</v>
      </c>
    </row>
    <row r="50" spans="1:17" ht="15.75" thickBot="1">
      <c r="A50" s="14" t="s">
        <v>167</v>
      </c>
      <c r="B50" s="18">
        <v>250</v>
      </c>
      <c r="C50" s="18">
        <v>0</v>
      </c>
      <c r="D50" s="10">
        <v>2</v>
      </c>
      <c r="E50" s="18">
        <v>248</v>
      </c>
      <c r="F50" s="18">
        <v>687</v>
      </c>
      <c r="G50" s="16">
        <v>73.87</v>
      </c>
      <c r="H50" s="18">
        <v>159.91</v>
      </c>
      <c r="I50" s="11">
        <v>0.64480000000000004</v>
      </c>
      <c r="J50" s="18">
        <v>0.6</v>
      </c>
      <c r="K50" s="18">
        <v>1</v>
      </c>
      <c r="L50" s="18">
        <v>6.41</v>
      </c>
      <c r="M50" s="18">
        <v>247</v>
      </c>
      <c r="N50" s="18">
        <v>0.62</v>
      </c>
      <c r="O50" s="19">
        <v>242044</v>
      </c>
      <c r="P50" s="85">
        <f t="shared" si="2"/>
        <v>8.3333333333333339</v>
      </c>
    </row>
    <row r="51" spans="1:17" ht="15.75" thickBot="1">
      <c r="A51" s="20" t="s">
        <v>168</v>
      </c>
      <c r="B51" s="26">
        <v>231</v>
      </c>
      <c r="C51" s="26">
        <v>0</v>
      </c>
      <c r="D51" s="22">
        <v>0</v>
      </c>
      <c r="E51" s="26">
        <v>231</v>
      </c>
      <c r="F51" s="26">
        <v>920</v>
      </c>
      <c r="G51" s="23">
        <v>102.22</v>
      </c>
      <c r="H51" s="26">
        <v>155.31</v>
      </c>
      <c r="I51" s="25">
        <v>0.67230000000000001</v>
      </c>
      <c r="J51" s="26">
        <v>0.6</v>
      </c>
      <c r="K51" s="26">
        <v>3</v>
      </c>
      <c r="L51" s="26">
        <v>2.5299999999999998</v>
      </c>
      <c r="M51" s="26">
        <v>228</v>
      </c>
      <c r="N51" s="26">
        <v>0.65</v>
      </c>
      <c r="O51" s="27">
        <v>242074</v>
      </c>
      <c r="P51" s="85">
        <f t="shared" si="2"/>
        <v>7.7</v>
      </c>
    </row>
    <row r="52" spans="1:17" ht="15.75" thickBot="1">
      <c r="A52" s="4" t="s">
        <v>13</v>
      </c>
      <c r="B52" s="5">
        <v>2734</v>
      </c>
      <c r="C52" s="6">
        <v>0</v>
      </c>
      <c r="D52" s="6">
        <v>5</v>
      </c>
      <c r="E52" s="5">
        <v>2729</v>
      </c>
      <c r="F52" s="5">
        <v>8661</v>
      </c>
      <c r="G52" s="6">
        <v>79.099999999999994</v>
      </c>
      <c r="H52" s="7">
        <v>1841.43</v>
      </c>
      <c r="I52" s="6">
        <v>0.67479999999999996</v>
      </c>
      <c r="J52" s="4">
        <v>0.6</v>
      </c>
      <c r="K52" s="6">
        <v>22</v>
      </c>
      <c r="L52" s="6">
        <v>3.71</v>
      </c>
      <c r="M52" s="5">
        <v>2707</v>
      </c>
      <c r="N52" s="6">
        <v>0.65</v>
      </c>
      <c r="O52" s="28"/>
      <c r="P52" s="85">
        <f t="shared" si="2"/>
        <v>91.13333333333334</v>
      </c>
    </row>
    <row r="53" spans="1:17">
      <c r="A53" s="35"/>
      <c r="B53" s="37"/>
      <c r="C53" s="37"/>
      <c r="D53" s="36"/>
      <c r="E53" s="37"/>
      <c r="F53" s="37"/>
      <c r="G53" s="37"/>
      <c r="H53" s="35"/>
      <c r="I53" s="37"/>
      <c r="J53" s="37"/>
      <c r="K53" s="37"/>
      <c r="L53" s="37"/>
    </row>
    <row r="54" spans="1:17" ht="36">
      <c r="A54" s="8" t="s">
        <v>22</v>
      </c>
    </row>
    <row r="55" spans="1:17" ht="30.75" thickBot="1">
      <c r="A55" s="9" t="s">
        <v>178</v>
      </c>
    </row>
    <row r="56" spans="1:17" ht="15.75" thickBot="1">
      <c r="A56" s="101" t="s">
        <v>1</v>
      </c>
      <c r="B56" s="101" t="s">
        <v>2</v>
      </c>
      <c r="C56" s="110" t="s">
        <v>104</v>
      </c>
      <c r="D56" s="110" t="s">
        <v>3</v>
      </c>
      <c r="E56" s="101" t="s">
        <v>2</v>
      </c>
      <c r="F56" s="101" t="s">
        <v>4</v>
      </c>
      <c r="G56" s="101" t="s">
        <v>5</v>
      </c>
      <c r="H56" s="110" t="s">
        <v>6</v>
      </c>
      <c r="I56" s="110"/>
      <c r="J56" s="110"/>
      <c r="K56" s="127" t="s">
        <v>7</v>
      </c>
      <c r="L56" s="128"/>
      <c r="M56" s="127" t="s">
        <v>8</v>
      </c>
      <c r="N56" s="128"/>
      <c r="O56" s="110" t="s">
        <v>9</v>
      </c>
      <c r="P56" s="84" t="s">
        <v>99</v>
      </c>
    </row>
    <row r="57" spans="1:17" ht="16.5" thickTop="1" thickBot="1">
      <c r="A57" s="101" t="s">
        <v>10</v>
      </c>
      <c r="B57" s="101" t="s">
        <v>11</v>
      </c>
      <c r="C57" s="101" t="s">
        <v>105</v>
      </c>
      <c r="D57" s="101" t="s">
        <v>12</v>
      </c>
      <c r="E57" s="101" t="s">
        <v>106</v>
      </c>
      <c r="F57" s="101" t="s">
        <v>13</v>
      </c>
      <c r="G57" s="101" t="s">
        <v>14</v>
      </c>
      <c r="H57" s="101" t="s">
        <v>15</v>
      </c>
      <c r="I57" s="101" t="s">
        <v>16</v>
      </c>
      <c r="J57" s="101" t="s">
        <v>17</v>
      </c>
      <c r="K57" s="101" t="s">
        <v>2</v>
      </c>
      <c r="L57" s="101" t="s">
        <v>16</v>
      </c>
      <c r="M57" s="101" t="s">
        <v>2</v>
      </c>
      <c r="N57" s="101" t="s">
        <v>16</v>
      </c>
      <c r="O57" s="101" t="s">
        <v>18</v>
      </c>
      <c r="P57">
        <v>66</v>
      </c>
    </row>
    <row r="58" spans="1:17" ht="16.5" thickTop="1" thickBot="1">
      <c r="A58" s="14" t="s">
        <v>157</v>
      </c>
      <c r="B58" s="18">
        <v>201</v>
      </c>
      <c r="C58" s="18">
        <v>0</v>
      </c>
      <c r="D58" s="13">
        <v>0</v>
      </c>
      <c r="E58" s="18">
        <v>201</v>
      </c>
      <c r="F58" s="18">
        <v>752</v>
      </c>
      <c r="G58" s="16">
        <v>36.75</v>
      </c>
      <c r="H58" s="18">
        <v>141.47</v>
      </c>
      <c r="I58" s="11">
        <v>0.70389999999999997</v>
      </c>
      <c r="J58" s="18">
        <v>0.6</v>
      </c>
      <c r="K58" s="18">
        <v>0</v>
      </c>
      <c r="L58" s="18">
        <v>0</v>
      </c>
      <c r="M58" s="18">
        <v>201</v>
      </c>
      <c r="N58" s="18">
        <v>0.7</v>
      </c>
      <c r="O58" s="19">
        <v>241753</v>
      </c>
      <c r="P58" s="85">
        <f>+B58/$P$57</f>
        <v>3.0454545454545454</v>
      </c>
    </row>
    <row r="59" spans="1:17" ht="15.75" thickBot="1">
      <c r="A59" s="20" t="s">
        <v>158</v>
      </c>
      <c r="B59" s="26">
        <v>204</v>
      </c>
      <c r="C59" s="26">
        <v>0</v>
      </c>
      <c r="D59" s="22">
        <v>0</v>
      </c>
      <c r="E59" s="26">
        <v>204</v>
      </c>
      <c r="F59" s="26">
        <v>665</v>
      </c>
      <c r="G59" s="23">
        <v>33.590000000000003</v>
      </c>
      <c r="H59" s="26">
        <v>134.61000000000001</v>
      </c>
      <c r="I59" s="25">
        <v>0.65980000000000005</v>
      </c>
      <c r="J59" s="26">
        <v>0.6</v>
      </c>
      <c r="K59" s="26">
        <v>2</v>
      </c>
      <c r="L59" s="26">
        <v>1.74</v>
      </c>
      <c r="M59" s="26">
        <v>202</v>
      </c>
      <c r="N59" s="26">
        <v>0.65</v>
      </c>
      <c r="O59" s="27">
        <v>241787</v>
      </c>
      <c r="P59" s="85">
        <f t="shared" ref="P59:P70" si="3">+B58/$P$57</f>
        <v>3.0454545454545454</v>
      </c>
    </row>
    <row r="60" spans="1:17" ht="15.75" thickBot="1">
      <c r="A60" s="14" t="s">
        <v>159</v>
      </c>
      <c r="B60" s="18">
        <v>160</v>
      </c>
      <c r="C60" s="18">
        <v>0</v>
      </c>
      <c r="D60" s="13">
        <v>0</v>
      </c>
      <c r="E60" s="18">
        <v>160</v>
      </c>
      <c r="F60" s="18">
        <v>546</v>
      </c>
      <c r="G60" s="16">
        <v>26.69</v>
      </c>
      <c r="H60" s="18">
        <v>122.27</v>
      </c>
      <c r="I60" s="11">
        <v>0.76419999999999999</v>
      </c>
      <c r="J60" s="18">
        <v>0.6</v>
      </c>
      <c r="K60" s="18">
        <v>1</v>
      </c>
      <c r="L60" s="18">
        <v>6.06</v>
      </c>
      <c r="M60" s="18">
        <v>159</v>
      </c>
      <c r="N60" s="18">
        <v>0.73</v>
      </c>
      <c r="O60" s="19">
        <v>241821</v>
      </c>
      <c r="P60" s="85">
        <f t="shared" si="3"/>
        <v>3.0909090909090908</v>
      </c>
      <c r="Q60">
        <f>SUM(H58:H59)</f>
        <v>276.08000000000004</v>
      </c>
    </row>
    <row r="61" spans="1:17" ht="15.75" thickBot="1">
      <c r="A61" s="20" t="s">
        <v>160</v>
      </c>
      <c r="B61" s="26">
        <v>166</v>
      </c>
      <c r="C61" s="26">
        <v>0</v>
      </c>
      <c r="D61" s="22">
        <v>0</v>
      </c>
      <c r="E61" s="26">
        <v>166</v>
      </c>
      <c r="F61" s="26">
        <v>596</v>
      </c>
      <c r="G61" s="23">
        <v>29.13</v>
      </c>
      <c r="H61" s="26">
        <v>112.24</v>
      </c>
      <c r="I61" s="25">
        <v>0.67610000000000003</v>
      </c>
      <c r="J61" s="26">
        <v>0.6</v>
      </c>
      <c r="K61" s="26">
        <v>0</v>
      </c>
      <c r="L61" s="26">
        <v>0</v>
      </c>
      <c r="M61" s="26">
        <v>166</v>
      </c>
      <c r="N61" s="26">
        <v>0.68</v>
      </c>
      <c r="O61" s="27">
        <v>241850</v>
      </c>
      <c r="P61" s="85">
        <f t="shared" si="3"/>
        <v>2.4242424242424243</v>
      </c>
    </row>
    <row r="62" spans="1:17" ht="15.75" thickBot="1">
      <c r="A62" s="14" t="s">
        <v>161</v>
      </c>
      <c r="B62" s="18">
        <v>148</v>
      </c>
      <c r="C62" s="18">
        <v>0</v>
      </c>
      <c r="D62" s="13">
        <v>0</v>
      </c>
      <c r="E62" s="18">
        <v>148</v>
      </c>
      <c r="F62" s="18">
        <v>589</v>
      </c>
      <c r="G62" s="16">
        <v>31.87</v>
      </c>
      <c r="H62" s="18">
        <v>107.93</v>
      </c>
      <c r="I62" s="11">
        <v>0.72929999999999995</v>
      </c>
      <c r="J62" s="18">
        <v>0.6</v>
      </c>
      <c r="K62" s="18">
        <v>1</v>
      </c>
      <c r="L62" s="18">
        <v>0.56000000000000005</v>
      </c>
      <c r="M62" s="18">
        <v>147</v>
      </c>
      <c r="N62" s="18">
        <v>0.73</v>
      </c>
      <c r="O62" s="19">
        <v>241873</v>
      </c>
      <c r="P62" s="85">
        <f t="shared" si="3"/>
        <v>2.5151515151515151</v>
      </c>
    </row>
    <row r="63" spans="1:17" ht="15.75" thickBot="1">
      <c r="A63" s="20" t="s">
        <v>162</v>
      </c>
      <c r="B63" s="26">
        <v>187</v>
      </c>
      <c r="C63" s="26">
        <v>0</v>
      </c>
      <c r="D63" s="22">
        <v>0</v>
      </c>
      <c r="E63" s="26">
        <v>187</v>
      </c>
      <c r="F63" s="26">
        <v>687</v>
      </c>
      <c r="G63" s="23">
        <v>33.58</v>
      </c>
      <c r="H63" s="26">
        <v>122.57</v>
      </c>
      <c r="I63" s="25">
        <v>0.65539999999999998</v>
      </c>
      <c r="J63" s="26">
        <v>0.6</v>
      </c>
      <c r="K63" s="26">
        <v>1</v>
      </c>
      <c r="L63" s="26">
        <v>0.56000000000000005</v>
      </c>
      <c r="M63" s="26">
        <v>186</v>
      </c>
      <c r="N63" s="26">
        <v>0.66</v>
      </c>
      <c r="O63" s="27">
        <v>241907</v>
      </c>
      <c r="P63" s="85">
        <f t="shared" si="3"/>
        <v>2.2424242424242422</v>
      </c>
      <c r="Q63">
        <f>SUM(H60:H62)</f>
        <v>342.44</v>
      </c>
    </row>
    <row r="64" spans="1:17" ht="15.75" thickBot="1">
      <c r="A64" s="14" t="s">
        <v>163</v>
      </c>
      <c r="B64" s="18">
        <v>157</v>
      </c>
      <c r="C64" s="18">
        <v>0</v>
      </c>
      <c r="D64" s="13">
        <v>0</v>
      </c>
      <c r="E64" s="18">
        <v>157</v>
      </c>
      <c r="F64" s="18">
        <v>538</v>
      </c>
      <c r="G64" s="16">
        <v>27.17</v>
      </c>
      <c r="H64" s="18">
        <v>119.66</v>
      </c>
      <c r="I64" s="11">
        <v>0.76219999999999999</v>
      </c>
      <c r="J64" s="18">
        <v>0.6</v>
      </c>
      <c r="K64" s="18">
        <v>0</v>
      </c>
      <c r="L64" s="18">
        <v>0</v>
      </c>
      <c r="M64" s="18">
        <v>157</v>
      </c>
      <c r="N64" s="18">
        <v>0.76</v>
      </c>
      <c r="O64" s="19">
        <v>241934</v>
      </c>
      <c r="P64" s="85">
        <f t="shared" si="3"/>
        <v>2.8333333333333335</v>
      </c>
    </row>
    <row r="65" spans="1:17" ht="15.75" thickBot="1">
      <c r="A65" s="20" t="s">
        <v>164</v>
      </c>
      <c r="B65" s="26">
        <v>181</v>
      </c>
      <c r="C65" s="26">
        <v>0</v>
      </c>
      <c r="D65" s="22">
        <v>0</v>
      </c>
      <c r="E65" s="26">
        <v>181</v>
      </c>
      <c r="F65" s="26">
        <v>564</v>
      </c>
      <c r="G65" s="23">
        <v>27.57</v>
      </c>
      <c r="H65" s="26">
        <v>133.57</v>
      </c>
      <c r="I65" s="25">
        <v>0.73799999999999999</v>
      </c>
      <c r="J65" s="26">
        <v>0.6</v>
      </c>
      <c r="K65" s="26">
        <v>1</v>
      </c>
      <c r="L65" s="26">
        <v>0.56000000000000005</v>
      </c>
      <c r="M65" s="26">
        <v>180</v>
      </c>
      <c r="N65" s="26">
        <v>0.74</v>
      </c>
      <c r="O65" s="27">
        <v>242026</v>
      </c>
      <c r="P65" s="85">
        <f t="shared" si="3"/>
        <v>2.3787878787878789</v>
      </c>
    </row>
    <row r="66" spans="1:17" ht="15.75" thickBot="1">
      <c r="A66" s="14" t="s">
        <v>165</v>
      </c>
      <c r="B66" s="18">
        <v>127</v>
      </c>
      <c r="C66" s="18">
        <v>0</v>
      </c>
      <c r="D66" s="13">
        <v>0</v>
      </c>
      <c r="E66" s="18">
        <v>127</v>
      </c>
      <c r="F66" s="18">
        <v>451</v>
      </c>
      <c r="G66" s="16">
        <v>22.78</v>
      </c>
      <c r="H66" s="18">
        <v>81.44</v>
      </c>
      <c r="I66" s="11">
        <v>0.64129999999999998</v>
      </c>
      <c r="J66" s="18">
        <v>0.6</v>
      </c>
      <c r="K66" s="18">
        <v>1</v>
      </c>
      <c r="L66" s="18">
        <v>1.98</v>
      </c>
      <c r="M66" s="18">
        <v>126</v>
      </c>
      <c r="N66" s="18">
        <v>0.63</v>
      </c>
      <c r="O66" s="19">
        <v>242027</v>
      </c>
      <c r="P66" s="85">
        <f t="shared" si="3"/>
        <v>2.7424242424242422</v>
      </c>
      <c r="Q66">
        <f>SUM(H63:H65)</f>
        <v>375.79999999999995</v>
      </c>
    </row>
    <row r="67" spans="1:17" ht="15.75" thickBot="1">
      <c r="A67" s="20" t="s">
        <v>166</v>
      </c>
      <c r="B67" s="26">
        <v>170</v>
      </c>
      <c r="C67" s="26">
        <v>0</v>
      </c>
      <c r="D67" s="22">
        <v>0</v>
      </c>
      <c r="E67" s="26">
        <v>170</v>
      </c>
      <c r="F67" s="26">
        <v>572</v>
      </c>
      <c r="G67" s="23">
        <v>27.96</v>
      </c>
      <c r="H67" s="26">
        <v>122.54</v>
      </c>
      <c r="I67" s="25">
        <v>0.7208</v>
      </c>
      <c r="J67" s="26">
        <v>0.6</v>
      </c>
      <c r="K67" s="26">
        <v>0</v>
      </c>
      <c r="L67" s="26">
        <v>0</v>
      </c>
      <c r="M67" s="26">
        <v>170</v>
      </c>
      <c r="N67" s="26">
        <v>0.72</v>
      </c>
      <c r="O67" s="27">
        <v>242027</v>
      </c>
      <c r="P67" s="85">
        <f t="shared" si="3"/>
        <v>1.9242424242424243</v>
      </c>
    </row>
    <row r="68" spans="1:17" ht="15.75" thickBot="1">
      <c r="A68" s="14" t="s">
        <v>167</v>
      </c>
      <c r="B68" s="18">
        <v>157</v>
      </c>
      <c r="C68" s="18">
        <v>0</v>
      </c>
      <c r="D68" s="13">
        <v>0</v>
      </c>
      <c r="E68" s="18">
        <v>157</v>
      </c>
      <c r="F68" s="18">
        <v>580</v>
      </c>
      <c r="G68" s="16">
        <v>28.35</v>
      </c>
      <c r="H68" s="18">
        <v>114.62</v>
      </c>
      <c r="I68" s="11">
        <v>0.73009999999999997</v>
      </c>
      <c r="J68" s="18">
        <v>0.6</v>
      </c>
      <c r="K68" s="18">
        <v>2</v>
      </c>
      <c r="L68" s="18">
        <v>0.63</v>
      </c>
      <c r="M68" s="18">
        <v>155</v>
      </c>
      <c r="N68" s="18">
        <v>0.73</v>
      </c>
      <c r="O68" s="19">
        <v>242048</v>
      </c>
      <c r="P68" s="85">
        <f t="shared" si="3"/>
        <v>2.5757575757575757</v>
      </c>
    </row>
    <row r="69" spans="1:17" ht="15.75" thickBot="1">
      <c r="A69" s="20" t="s">
        <v>168</v>
      </c>
      <c r="B69" s="26">
        <v>191</v>
      </c>
      <c r="C69" s="26">
        <v>0</v>
      </c>
      <c r="D69" s="22">
        <v>0</v>
      </c>
      <c r="E69" s="26">
        <v>191</v>
      </c>
      <c r="F69" s="26">
        <v>645</v>
      </c>
      <c r="G69" s="23">
        <v>32.58</v>
      </c>
      <c r="H69" s="26">
        <v>129.94</v>
      </c>
      <c r="I69" s="25">
        <v>0.68030000000000002</v>
      </c>
      <c r="J69" s="26">
        <v>0.6</v>
      </c>
      <c r="K69" s="26">
        <v>1</v>
      </c>
      <c r="L69" s="26">
        <v>0.56000000000000005</v>
      </c>
      <c r="M69" s="26">
        <v>190</v>
      </c>
      <c r="N69" s="26">
        <v>0.68</v>
      </c>
      <c r="O69" s="27">
        <v>242080</v>
      </c>
      <c r="P69" s="85">
        <f t="shared" si="3"/>
        <v>2.3787878787878789</v>
      </c>
    </row>
    <row r="70" spans="1:17" ht="15.75" thickBot="1">
      <c r="A70" s="4" t="s">
        <v>13</v>
      </c>
      <c r="B70" s="5">
        <v>2049</v>
      </c>
      <c r="C70" s="6">
        <v>0</v>
      </c>
      <c r="D70" s="6">
        <v>0</v>
      </c>
      <c r="E70" s="5">
        <v>2049</v>
      </c>
      <c r="F70" s="5">
        <v>7185</v>
      </c>
      <c r="G70" s="6">
        <v>29.83</v>
      </c>
      <c r="H70" s="7">
        <v>1442.86</v>
      </c>
      <c r="I70" s="6">
        <v>0.70420000000000005</v>
      </c>
      <c r="J70" s="4">
        <v>0.6</v>
      </c>
      <c r="K70" s="6">
        <v>10</v>
      </c>
      <c r="L70" s="6">
        <v>1.5</v>
      </c>
      <c r="M70" s="5">
        <v>2039</v>
      </c>
      <c r="N70" s="6">
        <v>0.7</v>
      </c>
      <c r="O70" s="28"/>
      <c r="P70" s="85">
        <f t="shared" si="3"/>
        <v>2.893939393939394</v>
      </c>
    </row>
    <row r="72" spans="1:17" ht="18">
      <c r="A72" s="8" t="s">
        <v>23</v>
      </c>
    </row>
    <row r="73" spans="1:17" ht="30.75" thickBot="1">
      <c r="A73" s="9" t="s">
        <v>180</v>
      </c>
    </row>
    <row r="74" spans="1:17" ht="15.75" thickBot="1">
      <c r="A74" s="101" t="s">
        <v>1</v>
      </c>
      <c r="B74" s="101" t="s">
        <v>2</v>
      </c>
      <c r="C74" s="110" t="s">
        <v>104</v>
      </c>
      <c r="D74" s="110" t="s">
        <v>3</v>
      </c>
      <c r="E74" s="101" t="s">
        <v>2</v>
      </c>
      <c r="F74" s="101" t="s">
        <v>4</v>
      </c>
      <c r="G74" s="101" t="s">
        <v>5</v>
      </c>
      <c r="H74" s="110" t="s">
        <v>6</v>
      </c>
      <c r="I74" s="110"/>
      <c r="J74" s="110"/>
      <c r="K74" s="127" t="s">
        <v>7</v>
      </c>
      <c r="L74" s="128"/>
      <c r="M74" s="127" t="s">
        <v>8</v>
      </c>
      <c r="N74" s="128"/>
      <c r="O74" s="110" t="s">
        <v>9</v>
      </c>
      <c r="P74" s="84" t="s">
        <v>99</v>
      </c>
    </row>
    <row r="75" spans="1:17" ht="16.5" thickTop="1" thickBot="1">
      <c r="A75" s="101" t="s">
        <v>10</v>
      </c>
      <c r="B75" s="101" t="s">
        <v>11</v>
      </c>
      <c r="C75" s="101" t="s">
        <v>105</v>
      </c>
      <c r="D75" s="101" t="s">
        <v>12</v>
      </c>
      <c r="E75" s="101" t="s">
        <v>106</v>
      </c>
      <c r="F75" s="101" t="s">
        <v>13</v>
      </c>
      <c r="G75" s="101" t="s">
        <v>14</v>
      </c>
      <c r="H75" s="101" t="s">
        <v>15</v>
      </c>
      <c r="I75" s="101" t="s">
        <v>16</v>
      </c>
      <c r="J75" s="101" t="s">
        <v>17</v>
      </c>
      <c r="K75" s="101" t="s">
        <v>2</v>
      </c>
      <c r="L75" s="101" t="s">
        <v>16</v>
      </c>
      <c r="M75" s="101" t="s">
        <v>2</v>
      </c>
      <c r="N75" s="101" t="s">
        <v>16</v>
      </c>
      <c r="O75" s="101" t="s">
        <v>18</v>
      </c>
      <c r="P75">
        <v>24</v>
      </c>
    </row>
    <row r="76" spans="1:17" ht="16.5" thickTop="1" thickBot="1">
      <c r="A76" s="14" t="s">
        <v>157</v>
      </c>
      <c r="B76" s="18">
        <v>225</v>
      </c>
      <c r="C76" s="18">
        <v>0</v>
      </c>
      <c r="D76" s="13">
        <v>0</v>
      </c>
      <c r="E76" s="18">
        <v>225</v>
      </c>
      <c r="F76" s="18">
        <v>738</v>
      </c>
      <c r="G76" s="16">
        <v>99.19</v>
      </c>
      <c r="H76" s="18">
        <v>137.54</v>
      </c>
      <c r="I76" s="11">
        <v>0.61129999999999995</v>
      </c>
      <c r="J76" s="18">
        <v>0.6</v>
      </c>
      <c r="K76" s="18">
        <v>3</v>
      </c>
      <c r="L76" s="18">
        <v>1.05</v>
      </c>
      <c r="M76" s="18">
        <v>222</v>
      </c>
      <c r="N76" s="18">
        <v>0.61</v>
      </c>
      <c r="O76" s="19">
        <v>241789</v>
      </c>
      <c r="P76" s="85">
        <f>+B76/$P$75</f>
        <v>9.375</v>
      </c>
    </row>
    <row r="77" spans="1:17" ht="15.75" thickBot="1">
      <c r="A77" s="20" t="s">
        <v>158</v>
      </c>
      <c r="B77" s="26">
        <v>206</v>
      </c>
      <c r="C77" s="26">
        <v>0</v>
      </c>
      <c r="D77" s="22">
        <v>0</v>
      </c>
      <c r="E77" s="26">
        <v>206</v>
      </c>
      <c r="F77" s="26">
        <v>667</v>
      </c>
      <c r="G77" s="23">
        <v>92.64</v>
      </c>
      <c r="H77" s="26">
        <v>124.54</v>
      </c>
      <c r="I77" s="25">
        <v>0.60460000000000003</v>
      </c>
      <c r="J77" s="26">
        <v>0.6</v>
      </c>
      <c r="K77" s="26">
        <v>3</v>
      </c>
      <c r="L77" s="26">
        <v>0.97</v>
      </c>
      <c r="M77" s="26">
        <v>203</v>
      </c>
      <c r="N77" s="26">
        <v>0.6</v>
      </c>
      <c r="O77" s="27">
        <v>241789</v>
      </c>
      <c r="P77" s="85">
        <f t="shared" ref="P77:P88" si="4">+B77/$P$75</f>
        <v>8.5833333333333339</v>
      </c>
    </row>
    <row r="78" spans="1:17" ht="15.75" thickBot="1">
      <c r="A78" s="14" t="s">
        <v>159</v>
      </c>
      <c r="B78" s="18">
        <v>236</v>
      </c>
      <c r="C78" s="18">
        <v>0</v>
      </c>
      <c r="D78" s="13">
        <v>0</v>
      </c>
      <c r="E78" s="18">
        <v>236</v>
      </c>
      <c r="F78" s="18">
        <v>751</v>
      </c>
      <c r="G78" s="16">
        <v>100.94</v>
      </c>
      <c r="H78" s="18">
        <v>140.55000000000001</v>
      </c>
      <c r="I78" s="30">
        <v>0.59560000000000002</v>
      </c>
      <c r="J78" s="18">
        <v>0.6</v>
      </c>
      <c r="K78" s="18">
        <v>2</v>
      </c>
      <c r="L78" s="18">
        <v>0.56000000000000005</v>
      </c>
      <c r="M78" s="18">
        <v>234</v>
      </c>
      <c r="N78" s="18">
        <v>0.6</v>
      </c>
      <c r="O78" s="19">
        <v>242110</v>
      </c>
      <c r="P78" s="85">
        <f t="shared" si="4"/>
        <v>9.8333333333333339</v>
      </c>
      <c r="Q78">
        <f>SUM(H76:H78)</f>
        <v>402.63</v>
      </c>
    </row>
    <row r="79" spans="1:17" ht="15.75" thickBot="1">
      <c r="A79" s="20" t="s">
        <v>160</v>
      </c>
      <c r="B79" s="26">
        <v>193</v>
      </c>
      <c r="C79" s="26">
        <v>0</v>
      </c>
      <c r="D79" s="22">
        <v>0</v>
      </c>
      <c r="E79" s="26">
        <v>193</v>
      </c>
      <c r="F79" s="26">
        <v>719</v>
      </c>
      <c r="G79" s="23">
        <v>96.64</v>
      </c>
      <c r="H79" s="26">
        <v>122.74</v>
      </c>
      <c r="I79" s="25">
        <v>0.63600000000000001</v>
      </c>
      <c r="J79" s="26">
        <v>0.6</v>
      </c>
      <c r="K79" s="26">
        <v>1</v>
      </c>
      <c r="L79" s="26">
        <v>3.38</v>
      </c>
      <c r="M79" s="26">
        <v>192</v>
      </c>
      <c r="N79" s="26">
        <v>0.62</v>
      </c>
      <c r="O79" s="27">
        <v>241911</v>
      </c>
      <c r="P79" s="85">
        <f t="shared" si="4"/>
        <v>8.0416666666666661</v>
      </c>
    </row>
    <row r="80" spans="1:17" ht="15.75" thickBot="1">
      <c r="A80" s="14" t="s">
        <v>161</v>
      </c>
      <c r="B80" s="18">
        <v>191</v>
      </c>
      <c r="C80" s="18">
        <v>0</v>
      </c>
      <c r="D80" s="13">
        <v>0</v>
      </c>
      <c r="E80" s="18">
        <v>191</v>
      </c>
      <c r="F80" s="18">
        <v>564</v>
      </c>
      <c r="G80" s="16">
        <v>83.93</v>
      </c>
      <c r="H80" s="18">
        <v>107.95</v>
      </c>
      <c r="I80" s="30">
        <v>0.56520000000000004</v>
      </c>
      <c r="J80" s="18">
        <v>0.6</v>
      </c>
      <c r="K80" s="18">
        <v>1</v>
      </c>
      <c r="L80" s="18">
        <v>0.56000000000000005</v>
      </c>
      <c r="M80" s="18">
        <v>190</v>
      </c>
      <c r="N80" s="18">
        <v>0.56999999999999995</v>
      </c>
      <c r="O80" s="19">
        <v>241911</v>
      </c>
      <c r="P80" s="85">
        <f t="shared" si="4"/>
        <v>7.958333333333333</v>
      </c>
    </row>
    <row r="81" spans="1:17" ht="15.75" thickBot="1">
      <c r="A81" s="20" t="s">
        <v>162</v>
      </c>
      <c r="B81" s="26">
        <v>217</v>
      </c>
      <c r="C81" s="26">
        <v>0</v>
      </c>
      <c r="D81" s="22">
        <v>0</v>
      </c>
      <c r="E81" s="26">
        <v>217</v>
      </c>
      <c r="F81" s="26">
        <v>831</v>
      </c>
      <c r="G81" s="23">
        <v>111.69</v>
      </c>
      <c r="H81" s="26">
        <v>131.63</v>
      </c>
      <c r="I81" s="25">
        <v>0.60660000000000003</v>
      </c>
      <c r="J81" s="26">
        <v>0.6</v>
      </c>
      <c r="K81" s="26">
        <v>1</v>
      </c>
      <c r="L81" s="26">
        <v>1.22</v>
      </c>
      <c r="M81" s="26">
        <v>216</v>
      </c>
      <c r="N81" s="26">
        <v>0.6</v>
      </c>
      <c r="O81" s="27">
        <v>241911</v>
      </c>
      <c r="P81" s="85">
        <f t="shared" si="4"/>
        <v>9.0416666666666661</v>
      </c>
      <c r="Q81">
        <f>SUM(H79:H81)</f>
        <v>362.32</v>
      </c>
    </row>
    <row r="82" spans="1:17" ht="15.75" thickBot="1">
      <c r="A82" s="14" t="s">
        <v>163</v>
      </c>
      <c r="B82" s="18">
        <v>235</v>
      </c>
      <c r="C82" s="18">
        <v>0</v>
      </c>
      <c r="D82" s="13">
        <v>0</v>
      </c>
      <c r="E82" s="18">
        <v>235</v>
      </c>
      <c r="F82" s="18">
        <v>776</v>
      </c>
      <c r="G82" s="16">
        <v>107.78</v>
      </c>
      <c r="H82" s="18">
        <v>148.03</v>
      </c>
      <c r="I82" s="11">
        <v>0.62990000000000002</v>
      </c>
      <c r="J82" s="18">
        <v>0.6</v>
      </c>
      <c r="K82" s="18">
        <v>0</v>
      </c>
      <c r="L82" s="18">
        <v>0</v>
      </c>
      <c r="M82" s="18">
        <v>235</v>
      </c>
      <c r="N82" s="18">
        <v>0.63</v>
      </c>
      <c r="O82" s="19">
        <v>241943</v>
      </c>
      <c r="P82" s="85">
        <f t="shared" si="4"/>
        <v>9.7916666666666661</v>
      </c>
    </row>
    <row r="83" spans="1:17" ht="15.75" thickBot="1">
      <c r="A83" s="20" t="s">
        <v>164</v>
      </c>
      <c r="B83" s="26">
        <v>192</v>
      </c>
      <c r="C83" s="26">
        <v>0</v>
      </c>
      <c r="D83" s="22">
        <v>0</v>
      </c>
      <c r="E83" s="26">
        <v>192</v>
      </c>
      <c r="F83" s="26">
        <v>580</v>
      </c>
      <c r="G83" s="23">
        <v>77.959999999999994</v>
      </c>
      <c r="H83" s="26">
        <v>118.36</v>
      </c>
      <c r="I83" s="25">
        <v>0.61639999999999995</v>
      </c>
      <c r="J83" s="26">
        <v>0.6</v>
      </c>
      <c r="K83" s="26">
        <v>1</v>
      </c>
      <c r="L83" s="26">
        <v>4.43</v>
      </c>
      <c r="M83" s="26">
        <v>191</v>
      </c>
      <c r="N83" s="26">
        <v>0.6</v>
      </c>
      <c r="O83" s="27">
        <v>241984</v>
      </c>
      <c r="P83" s="85">
        <f t="shared" si="4"/>
        <v>8</v>
      </c>
    </row>
    <row r="84" spans="1:17" ht="15.75" thickBot="1">
      <c r="A84" s="14" t="s">
        <v>165</v>
      </c>
      <c r="B84" s="18">
        <v>181</v>
      </c>
      <c r="C84" s="18">
        <v>0</v>
      </c>
      <c r="D84" s="13">
        <v>0</v>
      </c>
      <c r="E84" s="18">
        <v>181</v>
      </c>
      <c r="F84" s="18">
        <v>523</v>
      </c>
      <c r="G84" s="16">
        <v>72.64</v>
      </c>
      <c r="H84" s="18">
        <v>109.54</v>
      </c>
      <c r="I84" s="11">
        <v>0.60519999999999996</v>
      </c>
      <c r="J84" s="18">
        <v>0.6</v>
      </c>
      <c r="K84" s="18">
        <v>1</v>
      </c>
      <c r="L84" s="18">
        <v>2.17</v>
      </c>
      <c r="M84" s="18">
        <v>180</v>
      </c>
      <c r="N84" s="18">
        <v>0.6</v>
      </c>
      <c r="O84" s="19">
        <v>241988</v>
      </c>
      <c r="P84" s="85">
        <f t="shared" si="4"/>
        <v>7.541666666666667</v>
      </c>
      <c r="Q84">
        <f>SUM(H82:H84)</f>
        <v>375.93</v>
      </c>
    </row>
    <row r="85" spans="1:17" ht="15.75" thickBot="1">
      <c r="A85" s="20" t="s">
        <v>166</v>
      </c>
      <c r="B85" s="26">
        <v>178</v>
      </c>
      <c r="C85" s="26">
        <v>0</v>
      </c>
      <c r="D85" s="22">
        <v>0</v>
      </c>
      <c r="E85" s="26">
        <v>178</v>
      </c>
      <c r="F85" s="26">
        <v>536</v>
      </c>
      <c r="G85" s="23">
        <v>72.040000000000006</v>
      </c>
      <c r="H85" s="26">
        <v>111.15</v>
      </c>
      <c r="I85" s="25">
        <v>0.62439999999999996</v>
      </c>
      <c r="J85" s="26">
        <v>0.6</v>
      </c>
      <c r="K85" s="26">
        <v>0</v>
      </c>
      <c r="L85" s="26">
        <v>0</v>
      </c>
      <c r="M85" s="26">
        <v>178</v>
      </c>
      <c r="N85" s="26">
        <v>0.62</v>
      </c>
      <c r="O85" s="27">
        <v>242073</v>
      </c>
      <c r="P85" s="85">
        <f t="shared" si="4"/>
        <v>7.416666666666667</v>
      </c>
    </row>
    <row r="86" spans="1:17" ht="15.75" thickBot="1">
      <c r="A86" s="14" t="s">
        <v>167</v>
      </c>
      <c r="B86" s="18">
        <v>179</v>
      </c>
      <c r="C86" s="18">
        <v>0</v>
      </c>
      <c r="D86" s="13">
        <v>0</v>
      </c>
      <c r="E86" s="18">
        <v>179</v>
      </c>
      <c r="F86" s="18">
        <v>550</v>
      </c>
      <c r="G86" s="16">
        <v>73.92</v>
      </c>
      <c r="H86" s="18">
        <v>99.03</v>
      </c>
      <c r="I86" s="30">
        <v>0.55330000000000001</v>
      </c>
      <c r="J86" s="18">
        <v>0.6</v>
      </c>
      <c r="K86" s="18">
        <v>0</v>
      </c>
      <c r="L86" s="18">
        <v>0</v>
      </c>
      <c r="M86" s="18">
        <v>179</v>
      </c>
      <c r="N86" s="18">
        <v>0.55000000000000004</v>
      </c>
      <c r="O86" s="19">
        <v>242073</v>
      </c>
      <c r="P86" s="85">
        <f t="shared" si="4"/>
        <v>7.458333333333333</v>
      </c>
    </row>
    <row r="87" spans="1:17" ht="15.75" thickBot="1">
      <c r="A87" s="20" t="s">
        <v>168</v>
      </c>
      <c r="B87" s="26">
        <v>192</v>
      </c>
      <c r="C87" s="26">
        <v>0</v>
      </c>
      <c r="D87" s="22">
        <v>0</v>
      </c>
      <c r="E87" s="26">
        <v>192</v>
      </c>
      <c r="F87" s="26">
        <v>538</v>
      </c>
      <c r="G87" s="23">
        <v>74.72</v>
      </c>
      <c r="H87" s="26">
        <v>111.88</v>
      </c>
      <c r="I87" s="39">
        <v>0.5827</v>
      </c>
      <c r="J87" s="26">
        <v>0.6</v>
      </c>
      <c r="K87" s="26">
        <v>0</v>
      </c>
      <c r="L87" s="26">
        <v>0</v>
      </c>
      <c r="M87" s="26">
        <v>192</v>
      </c>
      <c r="N87" s="26">
        <v>0.57999999999999996</v>
      </c>
      <c r="O87" s="27">
        <v>242073</v>
      </c>
      <c r="P87" s="85">
        <f t="shared" si="4"/>
        <v>8</v>
      </c>
    </row>
    <row r="88" spans="1:17" ht="15.75" thickBot="1">
      <c r="A88" s="4" t="s">
        <v>13</v>
      </c>
      <c r="B88" s="5">
        <v>2425</v>
      </c>
      <c r="C88" s="6">
        <v>0</v>
      </c>
      <c r="D88" s="6">
        <v>0</v>
      </c>
      <c r="E88" s="5">
        <v>2425</v>
      </c>
      <c r="F88" s="5">
        <v>7773</v>
      </c>
      <c r="G88" s="6">
        <v>88.73</v>
      </c>
      <c r="H88" s="7">
        <v>1462.93</v>
      </c>
      <c r="I88" s="6">
        <v>0.60329999999999995</v>
      </c>
      <c r="J88" s="4">
        <v>0.6</v>
      </c>
      <c r="K88" s="6">
        <v>13</v>
      </c>
      <c r="L88" s="6">
        <v>1.46</v>
      </c>
      <c r="M88" s="5">
        <v>2412</v>
      </c>
      <c r="N88" s="6">
        <v>0.6</v>
      </c>
      <c r="O88" s="28"/>
      <c r="P88" s="85">
        <f t="shared" si="4"/>
        <v>101.04166666666667</v>
      </c>
    </row>
    <row r="90" spans="1:17" ht="18">
      <c r="A90" s="31" t="s">
        <v>35</v>
      </c>
    </row>
    <row r="91" spans="1:17" ht="30.75" thickBot="1">
      <c r="A91" s="9" t="s">
        <v>181</v>
      </c>
    </row>
    <row r="92" spans="1:17" ht="15.75" thickBot="1">
      <c r="A92" s="101" t="s">
        <v>1</v>
      </c>
      <c r="B92" s="101" t="s">
        <v>2</v>
      </c>
      <c r="C92" s="110" t="s">
        <v>104</v>
      </c>
      <c r="D92" s="110" t="s">
        <v>3</v>
      </c>
      <c r="E92" s="101" t="s">
        <v>2</v>
      </c>
      <c r="F92" s="101" t="s">
        <v>4</v>
      </c>
      <c r="G92" s="101" t="s">
        <v>5</v>
      </c>
      <c r="H92" s="110" t="s">
        <v>6</v>
      </c>
      <c r="I92" s="110"/>
      <c r="J92" s="110"/>
      <c r="K92" s="127" t="s">
        <v>7</v>
      </c>
      <c r="L92" s="128"/>
      <c r="M92" s="127" t="s">
        <v>8</v>
      </c>
      <c r="N92" s="128"/>
      <c r="O92" s="110" t="s">
        <v>9</v>
      </c>
      <c r="P92" s="84" t="s">
        <v>99</v>
      </c>
    </row>
    <row r="93" spans="1:17" ht="16.5" thickTop="1" thickBot="1">
      <c r="A93" s="101" t="s">
        <v>10</v>
      </c>
      <c r="B93" s="101" t="s">
        <v>11</v>
      </c>
      <c r="C93" s="101" t="s">
        <v>105</v>
      </c>
      <c r="D93" s="101" t="s">
        <v>12</v>
      </c>
      <c r="E93" s="101" t="s">
        <v>106</v>
      </c>
      <c r="F93" s="101" t="s">
        <v>13</v>
      </c>
      <c r="G93" s="101" t="s">
        <v>14</v>
      </c>
      <c r="H93" s="101" t="s">
        <v>15</v>
      </c>
      <c r="I93" s="101" t="s">
        <v>16</v>
      </c>
      <c r="J93" s="101" t="s">
        <v>17</v>
      </c>
      <c r="K93" s="101" t="s">
        <v>2</v>
      </c>
      <c r="L93" s="101" t="s">
        <v>16</v>
      </c>
      <c r="M93" s="101" t="s">
        <v>2</v>
      </c>
      <c r="N93" s="101" t="s">
        <v>16</v>
      </c>
      <c r="O93" s="101" t="s">
        <v>18</v>
      </c>
      <c r="P93">
        <v>84</v>
      </c>
    </row>
    <row r="94" spans="1:17" ht="16.5" thickTop="1" thickBot="1">
      <c r="A94" s="14" t="s">
        <v>157</v>
      </c>
      <c r="B94" s="18">
        <v>136</v>
      </c>
      <c r="C94" s="18">
        <v>0</v>
      </c>
      <c r="D94" s="13">
        <v>0</v>
      </c>
      <c r="E94" s="18">
        <v>136</v>
      </c>
      <c r="F94" s="18">
        <v>360</v>
      </c>
      <c r="G94" s="16">
        <v>13.82</v>
      </c>
      <c r="H94" s="18">
        <v>72.349999999999994</v>
      </c>
      <c r="I94" s="30">
        <v>0.53200000000000003</v>
      </c>
      <c r="J94" s="18">
        <v>0.6</v>
      </c>
      <c r="K94" s="18">
        <v>0</v>
      </c>
      <c r="L94" s="18">
        <v>0</v>
      </c>
      <c r="M94" s="18">
        <v>136</v>
      </c>
      <c r="N94" s="18">
        <v>0.53</v>
      </c>
      <c r="O94" s="19">
        <v>242073</v>
      </c>
      <c r="P94" s="85">
        <f>+B94/$P$93</f>
        <v>1.6190476190476191</v>
      </c>
    </row>
    <row r="95" spans="1:17" ht="15.75" thickBot="1">
      <c r="A95" s="20" t="s">
        <v>158</v>
      </c>
      <c r="B95" s="26">
        <v>122</v>
      </c>
      <c r="C95" s="26">
        <v>0</v>
      </c>
      <c r="D95" s="22">
        <v>0</v>
      </c>
      <c r="E95" s="26">
        <v>122</v>
      </c>
      <c r="F95" s="26">
        <v>376</v>
      </c>
      <c r="G95" s="23">
        <v>14.92</v>
      </c>
      <c r="H95" s="26">
        <v>67.38</v>
      </c>
      <c r="I95" s="39">
        <v>0.55230000000000001</v>
      </c>
      <c r="J95" s="26">
        <v>0.6</v>
      </c>
      <c r="K95" s="26">
        <v>0</v>
      </c>
      <c r="L95" s="26">
        <v>0</v>
      </c>
      <c r="M95" s="26">
        <v>122</v>
      </c>
      <c r="N95" s="26">
        <v>0.55000000000000004</v>
      </c>
      <c r="O95" s="27">
        <v>241948</v>
      </c>
      <c r="P95" s="85">
        <f t="shared" ref="P95:P106" si="5">+B95/$P$93</f>
        <v>1.4523809523809523</v>
      </c>
    </row>
    <row r="96" spans="1:17" ht="15.75" thickBot="1">
      <c r="A96" s="14" t="s">
        <v>159</v>
      </c>
      <c r="B96" s="18">
        <v>130</v>
      </c>
      <c r="C96" s="18">
        <v>0</v>
      </c>
      <c r="D96" s="10">
        <v>1</v>
      </c>
      <c r="E96" s="18">
        <v>129</v>
      </c>
      <c r="F96" s="18">
        <v>374</v>
      </c>
      <c r="G96" s="16">
        <v>14.36</v>
      </c>
      <c r="H96" s="18">
        <v>78.13</v>
      </c>
      <c r="I96" s="11">
        <v>0.60570000000000002</v>
      </c>
      <c r="J96" s="18">
        <v>0.6</v>
      </c>
      <c r="K96" s="18">
        <v>0</v>
      </c>
      <c r="L96" s="18">
        <v>0</v>
      </c>
      <c r="M96" s="18">
        <v>129</v>
      </c>
      <c r="N96" s="18">
        <v>0.61</v>
      </c>
      <c r="O96" s="19">
        <v>241948</v>
      </c>
      <c r="P96" s="85">
        <f t="shared" si="5"/>
        <v>1.5476190476190477</v>
      </c>
      <c r="Q96">
        <f>SUM(H94:H96)</f>
        <v>217.85999999999999</v>
      </c>
    </row>
    <row r="97" spans="1:17" ht="15.75" thickBot="1">
      <c r="A97" s="20" t="s">
        <v>160</v>
      </c>
      <c r="B97" s="26">
        <v>114</v>
      </c>
      <c r="C97" s="26">
        <v>0</v>
      </c>
      <c r="D97" s="22">
        <v>0</v>
      </c>
      <c r="E97" s="26">
        <v>114</v>
      </c>
      <c r="F97" s="26">
        <v>352</v>
      </c>
      <c r="G97" s="23">
        <v>13.52</v>
      </c>
      <c r="H97" s="26">
        <v>70.19</v>
      </c>
      <c r="I97" s="25">
        <v>0.61570000000000003</v>
      </c>
      <c r="J97" s="26">
        <v>0.6</v>
      </c>
      <c r="K97" s="26">
        <v>0</v>
      </c>
      <c r="L97" s="26">
        <v>0</v>
      </c>
      <c r="M97" s="26">
        <v>114</v>
      </c>
      <c r="N97" s="26">
        <v>0.62</v>
      </c>
      <c r="O97" s="27">
        <v>241948</v>
      </c>
      <c r="P97" s="85">
        <f t="shared" si="5"/>
        <v>1.3571428571428572</v>
      </c>
    </row>
    <row r="98" spans="1:17" ht="15.75" thickBot="1">
      <c r="A98" s="14" t="s">
        <v>161</v>
      </c>
      <c r="B98" s="18">
        <v>87</v>
      </c>
      <c r="C98" s="18">
        <v>0</v>
      </c>
      <c r="D98" s="13">
        <v>0</v>
      </c>
      <c r="E98" s="18">
        <v>87</v>
      </c>
      <c r="F98" s="18">
        <v>315</v>
      </c>
      <c r="G98" s="16">
        <v>13.39</v>
      </c>
      <c r="H98" s="18">
        <v>55.02</v>
      </c>
      <c r="I98" s="11">
        <v>0.63239999999999996</v>
      </c>
      <c r="J98" s="18">
        <v>0.6</v>
      </c>
      <c r="K98" s="18">
        <v>0</v>
      </c>
      <c r="L98" s="18">
        <v>0</v>
      </c>
      <c r="M98" s="18">
        <v>87</v>
      </c>
      <c r="N98" s="18">
        <v>0.63</v>
      </c>
      <c r="O98" s="19">
        <v>241948</v>
      </c>
      <c r="P98" s="85">
        <f t="shared" si="5"/>
        <v>1.0357142857142858</v>
      </c>
    </row>
    <row r="99" spans="1:17" ht="15.75" thickBot="1">
      <c r="A99" s="20" t="s">
        <v>162</v>
      </c>
      <c r="B99" s="26">
        <v>138</v>
      </c>
      <c r="C99" s="26">
        <v>0</v>
      </c>
      <c r="D99" s="29">
        <v>1</v>
      </c>
      <c r="E99" s="26">
        <v>137</v>
      </c>
      <c r="F99" s="26">
        <v>445</v>
      </c>
      <c r="G99" s="23">
        <v>17.09</v>
      </c>
      <c r="H99" s="26">
        <v>81.64</v>
      </c>
      <c r="I99" s="39">
        <v>0.59589999999999999</v>
      </c>
      <c r="J99" s="26">
        <v>0.6</v>
      </c>
      <c r="K99" s="26">
        <v>0</v>
      </c>
      <c r="L99" s="26">
        <v>0</v>
      </c>
      <c r="M99" s="26">
        <v>137</v>
      </c>
      <c r="N99" s="26">
        <v>0.6</v>
      </c>
      <c r="O99" s="27">
        <v>241948</v>
      </c>
      <c r="P99" s="85">
        <f t="shared" si="5"/>
        <v>1.6428571428571428</v>
      </c>
      <c r="Q99">
        <f>SUM(H97:H99)</f>
        <v>206.85000000000002</v>
      </c>
    </row>
    <row r="100" spans="1:17" ht="15.75" thickBot="1">
      <c r="A100" s="14" t="s">
        <v>163</v>
      </c>
      <c r="B100" s="18">
        <v>91</v>
      </c>
      <c r="C100" s="18">
        <v>0</v>
      </c>
      <c r="D100" s="13">
        <v>0</v>
      </c>
      <c r="E100" s="18">
        <v>91</v>
      </c>
      <c r="F100" s="18">
        <v>277</v>
      </c>
      <c r="G100" s="16">
        <v>10.99</v>
      </c>
      <c r="H100" s="18">
        <v>53.69</v>
      </c>
      <c r="I100" s="30">
        <v>0.59</v>
      </c>
      <c r="J100" s="18">
        <v>0.6</v>
      </c>
      <c r="K100" s="18">
        <v>0</v>
      </c>
      <c r="L100" s="18">
        <v>0</v>
      </c>
      <c r="M100" s="18">
        <v>91</v>
      </c>
      <c r="N100" s="18">
        <v>0.59</v>
      </c>
      <c r="O100" s="19">
        <v>241974</v>
      </c>
      <c r="P100" s="85">
        <f t="shared" si="5"/>
        <v>1.0833333333333333</v>
      </c>
    </row>
    <row r="101" spans="1:17" ht="15.75" thickBot="1">
      <c r="A101" s="20" t="s">
        <v>164</v>
      </c>
      <c r="B101" s="26">
        <v>100</v>
      </c>
      <c r="C101" s="26">
        <v>0</v>
      </c>
      <c r="D101" s="22">
        <v>0</v>
      </c>
      <c r="E101" s="26">
        <v>100</v>
      </c>
      <c r="F101" s="26">
        <v>371</v>
      </c>
      <c r="G101" s="23">
        <v>14.25</v>
      </c>
      <c r="H101" s="26">
        <v>59.84</v>
      </c>
      <c r="I101" s="39">
        <v>0.59840000000000004</v>
      </c>
      <c r="J101" s="26">
        <v>0.6</v>
      </c>
      <c r="K101" s="26">
        <v>0</v>
      </c>
      <c r="L101" s="26">
        <v>0</v>
      </c>
      <c r="M101" s="26">
        <v>100</v>
      </c>
      <c r="N101" s="26">
        <v>0.6</v>
      </c>
      <c r="O101" s="27">
        <v>241974</v>
      </c>
      <c r="P101" s="85">
        <f t="shared" si="5"/>
        <v>1.1904761904761905</v>
      </c>
    </row>
    <row r="102" spans="1:17" ht="15.75" thickBot="1">
      <c r="A102" s="14" t="s">
        <v>165</v>
      </c>
      <c r="B102" s="18">
        <v>96</v>
      </c>
      <c r="C102" s="18">
        <v>0</v>
      </c>
      <c r="D102" s="10">
        <v>32</v>
      </c>
      <c r="E102" s="18">
        <v>64</v>
      </c>
      <c r="F102" s="18">
        <v>242</v>
      </c>
      <c r="G102" s="16">
        <v>9.6</v>
      </c>
      <c r="H102" s="18">
        <v>33.090000000000003</v>
      </c>
      <c r="I102" s="30">
        <v>0.51700000000000002</v>
      </c>
      <c r="J102" s="18">
        <v>0.6</v>
      </c>
      <c r="K102" s="18">
        <v>0</v>
      </c>
      <c r="L102" s="18">
        <v>0</v>
      </c>
      <c r="M102" s="18">
        <v>64</v>
      </c>
      <c r="N102" s="18">
        <v>0.52</v>
      </c>
      <c r="O102" s="19">
        <v>241974</v>
      </c>
      <c r="P102" s="85">
        <f t="shared" si="5"/>
        <v>1.1428571428571428</v>
      </c>
      <c r="Q102">
        <f>SUM(H100:H102)</f>
        <v>146.62</v>
      </c>
    </row>
    <row r="103" spans="1:17" ht="15.75" thickBot="1">
      <c r="A103" s="20" t="s">
        <v>166</v>
      </c>
      <c r="B103" s="26">
        <v>101</v>
      </c>
      <c r="C103" s="26">
        <v>0</v>
      </c>
      <c r="D103" s="22">
        <v>0</v>
      </c>
      <c r="E103" s="26">
        <v>101</v>
      </c>
      <c r="F103" s="26">
        <v>304</v>
      </c>
      <c r="G103" s="23">
        <v>11.67</v>
      </c>
      <c r="H103" s="26">
        <v>56.02</v>
      </c>
      <c r="I103" s="39">
        <v>0.55459999999999998</v>
      </c>
      <c r="J103" s="26">
        <v>0.6</v>
      </c>
      <c r="K103" s="26">
        <v>0</v>
      </c>
      <c r="L103" s="26">
        <v>0</v>
      </c>
      <c r="M103" s="26">
        <v>101</v>
      </c>
      <c r="N103" s="26">
        <v>0.55000000000000004</v>
      </c>
      <c r="O103" s="27">
        <v>242073</v>
      </c>
      <c r="P103" s="85">
        <f t="shared" si="5"/>
        <v>1.2023809523809523</v>
      </c>
    </row>
    <row r="104" spans="1:17" ht="15.75" thickBot="1">
      <c r="A104" s="14" t="s">
        <v>167</v>
      </c>
      <c r="B104" s="18">
        <v>127</v>
      </c>
      <c r="C104" s="18">
        <v>0</v>
      </c>
      <c r="D104" s="13">
        <v>0</v>
      </c>
      <c r="E104" s="18">
        <v>127</v>
      </c>
      <c r="F104" s="18">
        <v>371</v>
      </c>
      <c r="G104" s="16">
        <v>14.25</v>
      </c>
      <c r="H104" s="18">
        <v>69.66</v>
      </c>
      <c r="I104" s="30">
        <v>0.54849999999999999</v>
      </c>
      <c r="J104" s="18">
        <v>0.6</v>
      </c>
      <c r="K104" s="18">
        <v>0</v>
      </c>
      <c r="L104" s="18">
        <v>0</v>
      </c>
      <c r="M104" s="18">
        <v>127</v>
      </c>
      <c r="N104" s="18">
        <v>0.55000000000000004</v>
      </c>
      <c r="O104" s="19">
        <v>242073</v>
      </c>
      <c r="P104" s="85">
        <f t="shared" si="5"/>
        <v>1.5119047619047619</v>
      </c>
    </row>
    <row r="105" spans="1:17" ht="15.75" thickBot="1">
      <c r="A105" s="20" t="s">
        <v>168</v>
      </c>
      <c r="B105" s="26">
        <v>111</v>
      </c>
      <c r="C105" s="26">
        <v>0</v>
      </c>
      <c r="D105" s="22">
        <v>0</v>
      </c>
      <c r="E105" s="26">
        <v>111</v>
      </c>
      <c r="F105" s="26">
        <v>280</v>
      </c>
      <c r="G105" s="23">
        <v>11.11</v>
      </c>
      <c r="H105" s="26">
        <v>63.12</v>
      </c>
      <c r="I105" s="39">
        <v>0.56859999999999999</v>
      </c>
      <c r="J105" s="26">
        <v>0.6</v>
      </c>
      <c r="K105" s="26">
        <v>0</v>
      </c>
      <c r="L105" s="26">
        <v>0</v>
      </c>
      <c r="M105" s="26">
        <v>111</v>
      </c>
      <c r="N105" s="26">
        <v>0.56999999999999995</v>
      </c>
      <c r="O105" s="27">
        <v>242082</v>
      </c>
      <c r="P105" s="85">
        <f t="shared" si="5"/>
        <v>1.3214285714285714</v>
      </c>
    </row>
    <row r="106" spans="1:17" ht="15.75" thickBot="1">
      <c r="A106" s="4" t="s">
        <v>13</v>
      </c>
      <c r="B106" s="5">
        <v>1353</v>
      </c>
      <c r="C106" s="6">
        <v>0</v>
      </c>
      <c r="D106" s="6">
        <v>34</v>
      </c>
      <c r="E106" s="5">
        <v>1319</v>
      </c>
      <c r="F106" s="5">
        <v>4067</v>
      </c>
      <c r="G106" s="6">
        <v>13.26</v>
      </c>
      <c r="H106" s="6">
        <v>760.12</v>
      </c>
      <c r="I106" s="6">
        <v>0.57630000000000003</v>
      </c>
      <c r="J106" s="4">
        <v>0.6</v>
      </c>
      <c r="K106" s="6">
        <v>0</v>
      </c>
      <c r="L106" s="6">
        <v>0</v>
      </c>
      <c r="M106" s="5">
        <v>1319</v>
      </c>
      <c r="N106" s="6">
        <v>0.57999999999999996</v>
      </c>
      <c r="O106" s="28"/>
      <c r="P106" s="85">
        <f t="shared" si="5"/>
        <v>16.107142857142858</v>
      </c>
    </row>
    <row r="108" spans="1:17" ht="18">
      <c r="A108" s="31" t="s">
        <v>36</v>
      </c>
    </row>
    <row r="109" spans="1:17" ht="30.75" thickBot="1">
      <c r="A109" s="9" t="s">
        <v>183</v>
      </c>
    </row>
    <row r="110" spans="1:17" ht="15.75" thickBot="1">
      <c r="A110" s="101" t="s">
        <v>1</v>
      </c>
      <c r="B110" s="101" t="s">
        <v>2</v>
      </c>
      <c r="C110" s="110" t="s">
        <v>104</v>
      </c>
      <c r="D110" s="110" t="s">
        <v>3</v>
      </c>
      <c r="E110" s="101" t="s">
        <v>2</v>
      </c>
      <c r="F110" s="101" t="s">
        <v>4</v>
      </c>
      <c r="G110" s="101" t="s">
        <v>5</v>
      </c>
      <c r="H110" s="110" t="s">
        <v>6</v>
      </c>
      <c r="I110" s="110"/>
      <c r="J110" s="110"/>
      <c r="K110" s="127" t="s">
        <v>7</v>
      </c>
      <c r="L110" s="128"/>
      <c r="M110" s="127" t="s">
        <v>8</v>
      </c>
      <c r="N110" s="128"/>
      <c r="O110" s="110" t="s">
        <v>9</v>
      </c>
      <c r="P110" s="84" t="s">
        <v>99</v>
      </c>
    </row>
    <row r="111" spans="1:17" ht="16.5" thickTop="1" thickBot="1">
      <c r="A111" s="101" t="s">
        <v>10</v>
      </c>
      <c r="B111" s="101" t="s">
        <v>11</v>
      </c>
      <c r="C111" s="101" t="s">
        <v>105</v>
      </c>
      <c r="D111" s="101" t="s">
        <v>12</v>
      </c>
      <c r="E111" s="101" t="s">
        <v>106</v>
      </c>
      <c r="F111" s="101" t="s">
        <v>13</v>
      </c>
      <c r="G111" s="101" t="s">
        <v>14</v>
      </c>
      <c r="H111" s="101" t="s">
        <v>15</v>
      </c>
      <c r="I111" s="101" t="s">
        <v>16</v>
      </c>
      <c r="J111" s="101" t="s">
        <v>17</v>
      </c>
      <c r="K111" s="101" t="s">
        <v>2</v>
      </c>
      <c r="L111" s="101" t="s">
        <v>16</v>
      </c>
      <c r="M111" s="101" t="s">
        <v>2</v>
      </c>
      <c r="N111" s="101" t="s">
        <v>16</v>
      </c>
      <c r="O111" s="101" t="s">
        <v>18</v>
      </c>
      <c r="P111">
        <v>30</v>
      </c>
    </row>
    <row r="112" spans="1:17" ht="16.5" thickTop="1" thickBot="1">
      <c r="A112" s="14" t="s">
        <v>157</v>
      </c>
      <c r="B112" s="18">
        <v>510</v>
      </c>
      <c r="C112" s="18">
        <v>0</v>
      </c>
      <c r="D112" s="13">
        <v>0</v>
      </c>
      <c r="E112" s="18">
        <v>510</v>
      </c>
      <c r="F112" s="15">
        <v>1701</v>
      </c>
      <c r="G112" s="16">
        <v>182.9</v>
      </c>
      <c r="H112" s="18">
        <v>358.64</v>
      </c>
      <c r="I112" s="30">
        <v>0.70320000000000005</v>
      </c>
      <c r="J112" s="18">
        <v>0.8</v>
      </c>
      <c r="K112" s="18">
        <v>25</v>
      </c>
      <c r="L112" s="18">
        <v>1.55</v>
      </c>
      <c r="M112" s="18">
        <v>485</v>
      </c>
      <c r="N112" s="18">
        <v>0.66</v>
      </c>
      <c r="O112" s="19">
        <v>241866</v>
      </c>
      <c r="P112" s="85">
        <f>+B112/$P$111</f>
        <v>17</v>
      </c>
    </row>
    <row r="113" spans="1:17" ht="15.75" thickBot="1">
      <c r="A113" s="20" t="s">
        <v>158</v>
      </c>
      <c r="B113" s="26">
        <v>519</v>
      </c>
      <c r="C113" s="26">
        <v>0</v>
      </c>
      <c r="D113" s="29">
        <v>1</v>
      </c>
      <c r="E113" s="26">
        <v>518</v>
      </c>
      <c r="F113" s="21">
        <v>1666</v>
      </c>
      <c r="G113" s="23">
        <v>185.11</v>
      </c>
      <c r="H113" s="26">
        <v>347.32</v>
      </c>
      <c r="I113" s="39">
        <v>0.67049999999999998</v>
      </c>
      <c r="J113" s="26">
        <v>0.8</v>
      </c>
      <c r="K113" s="26">
        <v>43</v>
      </c>
      <c r="L113" s="26">
        <v>1.3</v>
      </c>
      <c r="M113" s="26">
        <v>475</v>
      </c>
      <c r="N113" s="26">
        <v>0.61</v>
      </c>
      <c r="O113" s="27">
        <v>241866</v>
      </c>
      <c r="P113" s="85">
        <f t="shared" ref="P113:P124" si="6">+B113/$P$111</f>
        <v>17.3</v>
      </c>
    </row>
    <row r="114" spans="1:17" ht="15.75" thickBot="1">
      <c r="A114" s="14" t="s">
        <v>159</v>
      </c>
      <c r="B114" s="18">
        <v>454</v>
      </c>
      <c r="C114" s="18">
        <v>0</v>
      </c>
      <c r="D114" s="10">
        <v>2</v>
      </c>
      <c r="E114" s="18">
        <v>452</v>
      </c>
      <c r="F114" s="15">
        <v>2048</v>
      </c>
      <c r="G114" s="16">
        <v>220.22</v>
      </c>
      <c r="H114" s="18">
        <v>354.55</v>
      </c>
      <c r="I114" s="30">
        <v>0.78439999999999999</v>
      </c>
      <c r="J114" s="18">
        <v>0.8</v>
      </c>
      <c r="K114" s="18">
        <v>21</v>
      </c>
      <c r="L114" s="18">
        <v>1.93</v>
      </c>
      <c r="M114" s="18">
        <v>431</v>
      </c>
      <c r="N114" s="18">
        <v>0.73</v>
      </c>
      <c r="O114" s="19">
        <v>241866</v>
      </c>
      <c r="P114" s="85">
        <f t="shared" si="6"/>
        <v>15.133333333333333</v>
      </c>
      <c r="Q114">
        <f>SUM(H112:H114)</f>
        <v>1060.51</v>
      </c>
    </row>
    <row r="115" spans="1:17" ht="15.75" thickBot="1">
      <c r="A115" s="20" t="s">
        <v>160</v>
      </c>
      <c r="B115" s="26">
        <v>452</v>
      </c>
      <c r="C115" s="26">
        <v>0</v>
      </c>
      <c r="D115" s="29">
        <v>1</v>
      </c>
      <c r="E115" s="26">
        <v>451</v>
      </c>
      <c r="F115" s="21">
        <v>1475</v>
      </c>
      <c r="G115" s="23">
        <v>158.6</v>
      </c>
      <c r="H115" s="26">
        <v>321.41000000000003</v>
      </c>
      <c r="I115" s="39">
        <v>0.7127</v>
      </c>
      <c r="J115" s="26">
        <v>0.8</v>
      </c>
      <c r="K115" s="26">
        <v>21</v>
      </c>
      <c r="L115" s="26">
        <v>1.66</v>
      </c>
      <c r="M115" s="26">
        <v>430</v>
      </c>
      <c r="N115" s="26">
        <v>0.67</v>
      </c>
      <c r="O115" s="27">
        <v>241866</v>
      </c>
      <c r="P115" s="85">
        <f t="shared" si="6"/>
        <v>15.066666666666666</v>
      </c>
    </row>
    <row r="116" spans="1:17" ht="15.75" thickBot="1">
      <c r="A116" s="14" t="s">
        <v>161</v>
      </c>
      <c r="B116" s="18">
        <v>479</v>
      </c>
      <c r="C116" s="18">
        <v>0</v>
      </c>
      <c r="D116" s="10">
        <v>1</v>
      </c>
      <c r="E116" s="18">
        <v>478</v>
      </c>
      <c r="F116" s="15">
        <v>1623</v>
      </c>
      <c r="G116" s="16">
        <v>193.21</v>
      </c>
      <c r="H116" s="18">
        <v>313.02</v>
      </c>
      <c r="I116" s="30">
        <v>0.65490000000000004</v>
      </c>
      <c r="J116" s="18">
        <v>0.8</v>
      </c>
      <c r="K116" s="18">
        <v>20</v>
      </c>
      <c r="L116" s="18">
        <v>1.36</v>
      </c>
      <c r="M116" s="18">
        <v>458</v>
      </c>
      <c r="N116" s="18">
        <v>0.62</v>
      </c>
      <c r="O116" s="19">
        <v>242031</v>
      </c>
      <c r="P116" s="85">
        <f t="shared" si="6"/>
        <v>15.966666666666667</v>
      </c>
    </row>
    <row r="117" spans="1:17" ht="15.75" thickBot="1">
      <c r="A117" s="20" t="s">
        <v>162</v>
      </c>
      <c r="B117" s="26">
        <v>579</v>
      </c>
      <c r="C117" s="26">
        <v>0</v>
      </c>
      <c r="D117" s="29">
        <v>1</v>
      </c>
      <c r="E117" s="26">
        <v>578</v>
      </c>
      <c r="F117" s="21">
        <v>1990</v>
      </c>
      <c r="G117" s="23">
        <v>213.98</v>
      </c>
      <c r="H117" s="26">
        <v>384.58</v>
      </c>
      <c r="I117" s="39">
        <v>0.66539999999999999</v>
      </c>
      <c r="J117" s="26">
        <v>0.8</v>
      </c>
      <c r="K117" s="26">
        <v>22</v>
      </c>
      <c r="L117" s="26">
        <v>1.51</v>
      </c>
      <c r="M117" s="26">
        <v>556</v>
      </c>
      <c r="N117" s="26">
        <v>0.63</v>
      </c>
      <c r="O117" s="27">
        <v>241948</v>
      </c>
      <c r="P117" s="85">
        <f t="shared" si="6"/>
        <v>19.3</v>
      </c>
      <c r="Q117">
        <f>SUM(H115:H117)</f>
        <v>1019.01</v>
      </c>
    </row>
    <row r="118" spans="1:17" ht="15.75" thickBot="1">
      <c r="A118" s="14" t="s">
        <v>163</v>
      </c>
      <c r="B118" s="18">
        <v>438</v>
      </c>
      <c r="C118" s="18">
        <v>0</v>
      </c>
      <c r="D118" s="10">
        <v>2</v>
      </c>
      <c r="E118" s="18">
        <v>436</v>
      </c>
      <c r="F118" s="15">
        <v>1586</v>
      </c>
      <c r="G118" s="16">
        <v>176.22</v>
      </c>
      <c r="H118" s="18">
        <v>317.13</v>
      </c>
      <c r="I118" s="30">
        <v>0.72740000000000005</v>
      </c>
      <c r="J118" s="18">
        <v>0.8</v>
      </c>
      <c r="K118" s="18">
        <v>26</v>
      </c>
      <c r="L118" s="18">
        <v>1.18</v>
      </c>
      <c r="M118" s="18">
        <v>410</v>
      </c>
      <c r="N118" s="18">
        <v>0.7</v>
      </c>
      <c r="O118" s="19">
        <v>241948</v>
      </c>
      <c r="P118" s="85">
        <f t="shared" si="6"/>
        <v>14.6</v>
      </c>
    </row>
    <row r="119" spans="1:17" ht="15.75" thickBot="1">
      <c r="A119" s="20" t="s">
        <v>164</v>
      </c>
      <c r="B119" s="26">
        <v>490</v>
      </c>
      <c r="C119" s="26">
        <v>0</v>
      </c>
      <c r="D119" s="22">
        <v>0</v>
      </c>
      <c r="E119" s="26">
        <v>490</v>
      </c>
      <c r="F119" s="21">
        <v>1701</v>
      </c>
      <c r="G119" s="23">
        <v>182.9</v>
      </c>
      <c r="H119" s="26">
        <v>342.61</v>
      </c>
      <c r="I119" s="39">
        <v>0.69920000000000004</v>
      </c>
      <c r="J119" s="26">
        <v>0.8</v>
      </c>
      <c r="K119" s="26">
        <v>23</v>
      </c>
      <c r="L119" s="26">
        <v>1.42</v>
      </c>
      <c r="M119" s="26">
        <v>467</v>
      </c>
      <c r="N119" s="26">
        <v>0.66</v>
      </c>
      <c r="O119" s="27">
        <v>241983</v>
      </c>
      <c r="P119" s="85">
        <f t="shared" si="6"/>
        <v>16.333333333333332</v>
      </c>
    </row>
    <row r="120" spans="1:17" ht="15.75" thickBot="1">
      <c r="A120" s="14" t="s">
        <v>165</v>
      </c>
      <c r="B120" s="18">
        <v>429</v>
      </c>
      <c r="C120" s="18">
        <v>0</v>
      </c>
      <c r="D120" s="10">
        <v>1</v>
      </c>
      <c r="E120" s="18">
        <v>428</v>
      </c>
      <c r="F120" s="15">
        <v>1634</v>
      </c>
      <c r="G120" s="16">
        <v>181.56</v>
      </c>
      <c r="H120" s="18">
        <v>310.64</v>
      </c>
      <c r="I120" s="30">
        <v>0.7258</v>
      </c>
      <c r="J120" s="18">
        <v>0.8</v>
      </c>
      <c r="K120" s="18">
        <v>14</v>
      </c>
      <c r="L120" s="18">
        <v>1.3</v>
      </c>
      <c r="M120" s="18">
        <v>414</v>
      </c>
      <c r="N120" s="18">
        <v>0.71</v>
      </c>
      <c r="O120" s="19">
        <v>242031</v>
      </c>
      <c r="P120" s="85">
        <f t="shared" si="6"/>
        <v>14.3</v>
      </c>
      <c r="Q120">
        <f>SUM(H118:H120)</f>
        <v>970.38</v>
      </c>
    </row>
    <row r="121" spans="1:17" ht="15.75" thickBot="1">
      <c r="A121" s="20" t="s">
        <v>166</v>
      </c>
      <c r="B121" s="26">
        <v>556</v>
      </c>
      <c r="C121" s="26">
        <v>0</v>
      </c>
      <c r="D121" s="22">
        <v>0</v>
      </c>
      <c r="E121" s="26">
        <v>556</v>
      </c>
      <c r="F121" s="21">
        <v>1984</v>
      </c>
      <c r="G121" s="23">
        <v>213.33</v>
      </c>
      <c r="H121" s="26">
        <v>357.84</v>
      </c>
      <c r="I121" s="39">
        <v>0.64359999999999995</v>
      </c>
      <c r="J121" s="26">
        <v>0.8</v>
      </c>
      <c r="K121" s="26">
        <v>12</v>
      </c>
      <c r="L121" s="26">
        <v>0.64</v>
      </c>
      <c r="M121" s="26">
        <v>544</v>
      </c>
      <c r="N121" s="26">
        <v>0.64</v>
      </c>
      <c r="O121" s="27">
        <v>242031</v>
      </c>
      <c r="P121" s="85">
        <f t="shared" si="6"/>
        <v>18.533333333333335</v>
      </c>
    </row>
    <row r="122" spans="1:17" ht="15.75" thickBot="1">
      <c r="A122" s="14" t="s">
        <v>167</v>
      </c>
      <c r="B122" s="18">
        <v>526</v>
      </c>
      <c r="C122" s="18">
        <v>0</v>
      </c>
      <c r="D122" s="10">
        <v>3</v>
      </c>
      <c r="E122" s="18">
        <v>523</v>
      </c>
      <c r="F122" s="15">
        <v>1686</v>
      </c>
      <c r="G122" s="16">
        <v>181.29</v>
      </c>
      <c r="H122" s="18">
        <v>316.97000000000003</v>
      </c>
      <c r="I122" s="30">
        <v>0.60609999999999997</v>
      </c>
      <c r="J122" s="18">
        <v>0.8</v>
      </c>
      <c r="K122" s="18">
        <v>19</v>
      </c>
      <c r="L122" s="18">
        <v>1.33</v>
      </c>
      <c r="M122" s="18">
        <v>504</v>
      </c>
      <c r="N122" s="18">
        <v>0.57999999999999996</v>
      </c>
      <c r="O122" s="19">
        <v>242075</v>
      </c>
      <c r="P122" s="85">
        <f t="shared" si="6"/>
        <v>17.533333333333335</v>
      </c>
    </row>
    <row r="123" spans="1:17" ht="15.75" thickBot="1">
      <c r="A123" s="20" t="s">
        <v>168</v>
      </c>
      <c r="B123" s="26">
        <v>590</v>
      </c>
      <c r="C123" s="26">
        <v>0</v>
      </c>
      <c r="D123" s="29">
        <v>19</v>
      </c>
      <c r="E123" s="26">
        <v>571</v>
      </c>
      <c r="F123" s="21">
        <v>2131</v>
      </c>
      <c r="G123" s="23">
        <v>236.78</v>
      </c>
      <c r="H123" s="26">
        <v>330.59</v>
      </c>
      <c r="I123" s="39">
        <v>0.57899999999999996</v>
      </c>
      <c r="J123" s="26">
        <v>0.8</v>
      </c>
      <c r="K123" s="26">
        <v>13</v>
      </c>
      <c r="L123" s="26">
        <v>1.58</v>
      </c>
      <c r="M123" s="26">
        <v>558</v>
      </c>
      <c r="N123" s="26">
        <v>0.56000000000000005</v>
      </c>
      <c r="O123" s="27">
        <v>242075</v>
      </c>
      <c r="P123" s="85">
        <f t="shared" si="6"/>
        <v>19.666666666666668</v>
      </c>
    </row>
    <row r="124" spans="1:17" ht="15.75" thickBot="1">
      <c r="A124" s="4" t="s">
        <v>13</v>
      </c>
      <c r="B124" s="5">
        <v>6022</v>
      </c>
      <c r="C124" s="6">
        <v>0</v>
      </c>
      <c r="D124" s="6">
        <v>31</v>
      </c>
      <c r="E124" s="5">
        <v>5991</v>
      </c>
      <c r="F124" s="5">
        <v>21225</v>
      </c>
      <c r="G124" s="6">
        <v>193.84</v>
      </c>
      <c r="H124" s="7">
        <v>4055.31</v>
      </c>
      <c r="I124" s="6">
        <v>0.67689999999999995</v>
      </c>
      <c r="J124" s="4">
        <v>0.8</v>
      </c>
      <c r="K124" s="6">
        <v>259</v>
      </c>
      <c r="L124" s="6">
        <v>1.41</v>
      </c>
      <c r="M124" s="5">
        <v>5732</v>
      </c>
      <c r="N124" s="6">
        <v>0.64</v>
      </c>
      <c r="O124" s="28"/>
      <c r="P124" s="85">
        <f t="shared" si="6"/>
        <v>200.73333333333332</v>
      </c>
    </row>
    <row r="125" spans="1:17">
      <c r="A125" s="32"/>
      <c r="B125" s="33"/>
      <c r="C125" s="34"/>
      <c r="D125" s="33"/>
      <c r="E125" s="34"/>
      <c r="F125" s="34"/>
      <c r="G125" s="34"/>
      <c r="H125" s="32"/>
      <c r="I125" s="34"/>
      <c r="J125" s="34"/>
      <c r="K125" s="34"/>
      <c r="L125" s="34"/>
    </row>
    <row r="126" spans="1:17" ht="18">
      <c r="A126" s="31" t="s">
        <v>42</v>
      </c>
    </row>
    <row r="127" spans="1:17" ht="30.75" thickBot="1">
      <c r="A127" s="9" t="s">
        <v>24</v>
      </c>
    </row>
    <row r="128" spans="1:17" ht="15.75" thickBot="1">
      <c r="A128" s="101" t="s">
        <v>1</v>
      </c>
      <c r="B128" s="101" t="s">
        <v>2</v>
      </c>
      <c r="C128" s="110" t="s">
        <v>104</v>
      </c>
      <c r="D128" s="110" t="s">
        <v>3</v>
      </c>
      <c r="E128" s="101" t="s">
        <v>2</v>
      </c>
      <c r="F128" s="101" t="s">
        <v>4</v>
      </c>
      <c r="G128" s="101" t="s">
        <v>5</v>
      </c>
      <c r="H128" s="110" t="s">
        <v>6</v>
      </c>
      <c r="I128" s="110"/>
      <c r="J128" s="110"/>
      <c r="K128" s="127" t="s">
        <v>7</v>
      </c>
      <c r="L128" s="128"/>
      <c r="M128" s="127" t="s">
        <v>8</v>
      </c>
      <c r="N128" s="128"/>
      <c r="O128" s="110" t="s">
        <v>9</v>
      </c>
      <c r="P128" s="84" t="s">
        <v>99</v>
      </c>
    </row>
    <row r="129" spans="1:17" ht="16.5" thickTop="1" thickBot="1">
      <c r="A129" s="101" t="s">
        <v>10</v>
      </c>
      <c r="B129" s="101" t="s">
        <v>11</v>
      </c>
      <c r="C129" s="101" t="s">
        <v>105</v>
      </c>
      <c r="D129" s="101" t="s">
        <v>12</v>
      </c>
      <c r="E129" s="101" t="s">
        <v>106</v>
      </c>
      <c r="F129" s="101" t="s">
        <v>13</v>
      </c>
      <c r="G129" s="101" t="s">
        <v>14</v>
      </c>
      <c r="H129" s="101" t="s">
        <v>15</v>
      </c>
      <c r="I129" s="101" t="s">
        <v>16</v>
      </c>
      <c r="J129" s="101" t="s">
        <v>17</v>
      </c>
      <c r="K129" s="101" t="s">
        <v>2</v>
      </c>
      <c r="L129" s="101" t="s">
        <v>16</v>
      </c>
      <c r="M129" s="101" t="s">
        <v>2</v>
      </c>
      <c r="N129" s="101" t="s">
        <v>16</v>
      </c>
      <c r="O129" s="101" t="s">
        <v>18</v>
      </c>
      <c r="P129">
        <v>30</v>
      </c>
    </row>
    <row r="130" spans="1:17" ht="16.5" thickTop="1" thickBot="1">
      <c r="A130" s="14" t="s">
        <v>157</v>
      </c>
      <c r="B130" s="18">
        <v>246</v>
      </c>
      <c r="C130" s="18">
        <v>0</v>
      </c>
      <c r="D130" s="13">
        <v>0</v>
      </c>
      <c r="E130" s="18">
        <v>246</v>
      </c>
      <c r="F130" s="18">
        <v>771</v>
      </c>
      <c r="G130" s="16">
        <v>82.9</v>
      </c>
      <c r="H130" s="18">
        <v>144.72</v>
      </c>
      <c r="I130" s="30">
        <v>0.58830000000000005</v>
      </c>
      <c r="J130" s="18">
        <v>0.6</v>
      </c>
      <c r="K130" s="18">
        <v>2</v>
      </c>
      <c r="L130" s="18">
        <v>1.51</v>
      </c>
      <c r="M130" s="18">
        <v>244</v>
      </c>
      <c r="N130" s="18">
        <v>0.57999999999999996</v>
      </c>
      <c r="O130" s="19">
        <v>242051</v>
      </c>
      <c r="P130" s="85">
        <f>+B130/$P$129</f>
        <v>8.1999999999999993</v>
      </c>
    </row>
    <row r="131" spans="1:17" ht="15.75" thickBot="1">
      <c r="A131" s="20" t="s">
        <v>158</v>
      </c>
      <c r="B131" s="26">
        <v>244</v>
      </c>
      <c r="C131" s="26">
        <v>0</v>
      </c>
      <c r="D131" s="22">
        <v>0</v>
      </c>
      <c r="E131" s="26">
        <v>244</v>
      </c>
      <c r="F131" s="26">
        <v>695</v>
      </c>
      <c r="G131" s="23">
        <v>77.22</v>
      </c>
      <c r="H131" s="26">
        <v>149.18</v>
      </c>
      <c r="I131" s="25">
        <v>0.61140000000000005</v>
      </c>
      <c r="J131" s="26">
        <v>0.6</v>
      </c>
      <c r="K131" s="26">
        <v>1</v>
      </c>
      <c r="L131" s="26">
        <v>1.49</v>
      </c>
      <c r="M131" s="26">
        <v>243</v>
      </c>
      <c r="N131" s="26">
        <v>0.61</v>
      </c>
      <c r="O131" s="27">
        <v>242051</v>
      </c>
      <c r="P131" s="85">
        <f t="shared" ref="P131:P142" si="7">+B131/$P$129</f>
        <v>8.1333333333333329</v>
      </c>
    </row>
    <row r="132" spans="1:17" ht="15.75" thickBot="1">
      <c r="A132" s="14" t="s">
        <v>159</v>
      </c>
      <c r="B132" s="18">
        <v>204</v>
      </c>
      <c r="C132" s="18">
        <v>0</v>
      </c>
      <c r="D132" s="13">
        <v>0</v>
      </c>
      <c r="E132" s="18">
        <v>204</v>
      </c>
      <c r="F132" s="18">
        <v>637</v>
      </c>
      <c r="G132" s="16">
        <v>68.489999999999995</v>
      </c>
      <c r="H132" s="18">
        <v>130.12</v>
      </c>
      <c r="I132" s="11">
        <v>0.63780000000000003</v>
      </c>
      <c r="J132" s="18">
        <v>0.6</v>
      </c>
      <c r="K132" s="18">
        <v>1</v>
      </c>
      <c r="L132" s="18">
        <v>2.17</v>
      </c>
      <c r="M132" s="18">
        <v>203</v>
      </c>
      <c r="N132" s="18">
        <v>0.63</v>
      </c>
      <c r="O132" s="19">
        <v>242051</v>
      </c>
      <c r="P132" s="85">
        <f t="shared" si="7"/>
        <v>6.8</v>
      </c>
      <c r="Q132">
        <f>SUM(H130:H132)</f>
        <v>424.02</v>
      </c>
    </row>
    <row r="133" spans="1:17" ht="15.75" thickBot="1">
      <c r="A133" s="20" t="s">
        <v>160</v>
      </c>
      <c r="B133" s="26">
        <v>254</v>
      </c>
      <c r="C133" s="26">
        <v>0</v>
      </c>
      <c r="D133" s="22">
        <v>0</v>
      </c>
      <c r="E133" s="26">
        <v>254</v>
      </c>
      <c r="F133" s="26">
        <v>777</v>
      </c>
      <c r="G133" s="23">
        <v>83.55</v>
      </c>
      <c r="H133" s="26">
        <v>179.96</v>
      </c>
      <c r="I133" s="25">
        <v>0.70850000000000002</v>
      </c>
      <c r="J133" s="26">
        <v>0.6</v>
      </c>
      <c r="K133" s="26">
        <v>5</v>
      </c>
      <c r="L133" s="26">
        <v>2.74</v>
      </c>
      <c r="M133" s="26">
        <v>249</v>
      </c>
      <c r="N133" s="26">
        <v>0.67</v>
      </c>
      <c r="O133" s="27">
        <v>242051</v>
      </c>
      <c r="P133" s="85">
        <f t="shared" si="7"/>
        <v>8.4666666666666668</v>
      </c>
    </row>
    <row r="134" spans="1:17" ht="15.75" thickBot="1">
      <c r="A134" s="14" t="s">
        <v>161</v>
      </c>
      <c r="B134" s="18">
        <v>221</v>
      </c>
      <c r="C134" s="18">
        <v>0</v>
      </c>
      <c r="D134" s="13">
        <v>0</v>
      </c>
      <c r="E134" s="18">
        <v>221</v>
      </c>
      <c r="F134" s="18">
        <v>789</v>
      </c>
      <c r="G134" s="16">
        <v>93.93</v>
      </c>
      <c r="H134" s="18">
        <v>154.01</v>
      </c>
      <c r="I134" s="11">
        <v>0.69689999999999996</v>
      </c>
      <c r="J134" s="18">
        <v>0.6</v>
      </c>
      <c r="K134" s="18">
        <v>5</v>
      </c>
      <c r="L134" s="18">
        <v>3.37</v>
      </c>
      <c r="M134" s="18">
        <v>216</v>
      </c>
      <c r="N134" s="18">
        <v>0.64</v>
      </c>
      <c r="O134" s="19">
        <v>242051</v>
      </c>
      <c r="P134" s="85">
        <f t="shared" si="7"/>
        <v>7.3666666666666663</v>
      </c>
    </row>
    <row r="135" spans="1:17" ht="15.75" thickBot="1">
      <c r="A135" s="20" t="s">
        <v>162</v>
      </c>
      <c r="B135" s="26">
        <v>208</v>
      </c>
      <c r="C135" s="26">
        <v>0</v>
      </c>
      <c r="D135" s="22">
        <v>0</v>
      </c>
      <c r="E135" s="26">
        <v>208</v>
      </c>
      <c r="F135" s="26">
        <v>694</v>
      </c>
      <c r="G135" s="23">
        <v>74.62</v>
      </c>
      <c r="H135" s="26">
        <v>130.54</v>
      </c>
      <c r="I135" s="25">
        <v>0.62760000000000005</v>
      </c>
      <c r="J135" s="26">
        <v>0.6</v>
      </c>
      <c r="K135" s="26">
        <v>1</v>
      </c>
      <c r="L135" s="26">
        <v>1.98</v>
      </c>
      <c r="M135" s="26">
        <v>207</v>
      </c>
      <c r="N135" s="26">
        <v>0.62</v>
      </c>
      <c r="O135" s="27">
        <v>242051</v>
      </c>
      <c r="P135" s="85">
        <f t="shared" si="7"/>
        <v>6.9333333333333336</v>
      </c>
      <c r="Q135">
        <f>SUM(H133:H135)</f>
        <v>464.51</v>
      </c>
    </row>
    <row r="136" spans="1:17" ht="15.75" thickBot="1">
      <c r="A136" s="14" t="s">
        <v>163</v>
      </c>
      <c r="B136" s="18">
        <v>193</v>
      </c>
      <c r="C136" s="18">
        <v>0</v>
      </c>
      <c r="D136" s="13">
        <v>0</v>
      </c>
      <c r="E136" s="18">
        <v>193</v>
      </c>
      <c r="F136" s="18">
        <v>751</v>
      </c>
      <c r="G136" s="16">
        <v>83.44</v>
      </c>
      <c r="H136" s="18">
        <v>124.52</v>
      </c>
      <c r="I136" s="11">
        <v>0.6452</v>
      </c>
      <c r="J136" s="18">
        <v>0.6</v>
      </c>
      <c r="K136" s="18">
        <v>0</v>
      </c>
      <c r="L136" s="18">
        <v>0</v>
      </c>
      <c r="M136" s="18">
        <v>193</v>
      </c>
      <c r="N136" s="18">
        <v>0.65</v>
      </c>
      <c r="O136" s="19">
        <v>242051</v>
      </c>
      <c r="P136" s="85">
        <f t="shared" si="7"/>
        <v>6.4333333333333336</v>
      </c>
    </row>
    <row r="137" spans="1:17" ht="15.75" thickBot="1">
      <c r="A137" s="20" t="s">
        <v>164</v>
      </c>
      <c r="B137" s="26">
        <v>228</v>
      </c>
      <c r="C137" s="26">
        <v>0</v>
      </c>
      <c r="D137" s="22">
        <v>0</v>
      </c>
      <c r="E137" s="26">
        <v>228</v>
      </c>
      <c r="F137" s="26">
        <v>741</v>
      </c>
      <c r="G137" s="23">
        <v>79.680000000000007</v>
      </c>
      <c r="H137" s="26">
        <v>135.99</v>
      </c>
      <c r="I137" s="39">
        <v>0.59640000000000004</v>
      </c>
      <c r="J137" s="26">
        <v>0.6</v>
      </c>
      <c r="K137" s="26">
        <v>1</v>
      </c>
      <c r="L137" s="26">
        <v>0.56000000000000005</v>
      </c>
      <c r="M137" s="26">
        <v>227</v>
      </c>
      <c r="N137" s="26">
        <v>0.6</v>
      </c>
      <c r="O137" s="27">
        <v>242051</v>
      </c>
      <c r="P137" s="85">
        <f t="shared" si="7"/>
        <v>7.6</v>
      </c>
    </row>
    <row r="138" spans="1:17" ht="15.75" thickBot="1">
      <c r="A138" s="14" t="s">
        <v>165</v>
      </c>
      <c r="B138" s="18">
        <v>215</v>
      </c>
      <c r="C138" s="18">
        <v>0</v>
      </c>
      <c r="D138" s="13">
        <v>0</v>
      </c>
      <c r="E138" s="18">
        <v>215</v>
      </c>
      <c r="F138" s="18">
        <v>747</v>
      </c>
      <c r="G138" s="16">
        <v>83</v>
      </c>
      <c r="H138" s="18">
        <v>131.47</v>
      </c>
      <c r="I138" s="11">
        <v>0.61150000000000004</v>
      </c>
      <c r="J138" s="18">
        <v>0.6</v>
      </c>
      <c r="K138" s="18">
        <v>1</v>
      </c>
      <c r="L138" s="18">
        <v>1.44</v>
      </c>
      <c r="M138" s="18">
        <v>214</v>
      </c>
      <c r="N138" s="18">
        <v>0.61</v>
      </c>
      <c r="O138" s="19">
        <v>242076</v>
      </c>
      <c r="P138" s="85">
        <f t="shared" si="7"/>
        <v>7.166666666666667</v>
      </c>
      <c r="Q138">
        <f>SUM(H136:H138)</f>
        <v>391.98</v>
      </c>
    </row>
    <row r="139" spans="1:17" ht="15.75" thickBot="1">
      <c r="A139" s="20" t="s">
        <v>166</v>
      </c>
      <c r="B139" s="26">
        <v>242</v>
      </c>
      <c r="C139" s="26">
        <v>0</v>
      </c>
      <c r="D139" s="22">
        <v>0</v>
      </c>
      <c r="E139" s="26">
        <v>242</v>
      </c>
      <c r="F139" s="26">
        <v>775</v>
      </c>
      <c r="G139" s="23">
        <v>83.33</v>
      </c>
      <c r="H139" s="26">
        <v>158.27000000000001</v>
      </c>
      <c r="I139" s="25">
        <v>0.65400000000000003</v>
      </c>
      <c r="J139" s="26">
        <v>0.6</v>
      </c>
      <c r="K139" s="26">
        <v>0</v>
      </c>
      <c r="L139" s="26">
        <v>0</v>
      </c>
      <c r="M139" s="26">
        <v>242</v>
      </c>
      <c r="N139" s="26">
        <v>0.65</v>
      </c>
      <c r="O139" s="27">
        <v>242095</v>
      </c>
      <c r="P139" s="85">
        <f t="shared" si="7"/>
        <v>8.0666666666666664</v>
      </c>
    </row>
    <row r="140" spans="1:17" ht="15.75" thickBot="1">
      <c r="A140" s="14" t="s">
        <v>167</v>
      </c>
      <c r="B140" s="18">
        <v>232</v>
      </c>
      <c r="C140" s="18">
        <v>0</v>
      </c>
      <c r="D140" s="10">
        <v>30</v>
      </c>
      <c r="E140" s="18">
        <v>202</v>
      </c>
      <c r="F140" s="18">
        <v>788</v>
      </c>
      <c r="G140" s="16">
        <v>84.73</v>
      </c>
      <c r="H140" s="18">
        <v>123.82</v>
      </c>
      <c r="I140" s="11">
        <v>0.61299999999999999</v>
      </c>
      <c r="J140" s="18">
        <v>0.6</v>
      </c>
      <c r="K140" s="18">
        <v>0</v>
      </c>
      <c r="L140" s="18">
        <v>0</v>
      </c>
      <c r="M140" s="18">
        <v>202</v>
      </c>
      <c r="N140" s="18">
        <v>0.61</v>
      </c>
      <c r="O140" s="19">
        <v>242095</v>
      </c>
      <c r="P140" s="85">
        <f t="shared" si="7"/>
        <v>7.7333333333333334</v>
      </c>
    </row>
    <row r="141" spans="1:17" ht="15.75" thickBot="1">
      <c r="A141" s="20" t="s">
        <v>168</v>
      </c>
      <c r="B141" s="26">
        <v>229</v>
      </c>
      <c r="C141" s="26">
        <v>0</v>
      </c>
      <c r="D141" s="29">
        <v>55</v>
      </c>
      <c r="E141" s="26">
        <v>174</v>
      </c>
      <c r="F141" s="26">
        <v>729</v>
      </c>
      <c r="G141" s="23">
        <v>81</v>
      </c>
      <c r="H141" s="26">
        <v>115.39</v>
      </c>
      <c r="I141" s="25">
        <v>0.66320000000000001</v>
      </c>
      <c r="J141" s="26">
        <v>0.6</v>
      </c>
      <c r="K141" s="26">
        <v>0</v>
      </c>
      <c r="L141" s="26">
        <v>0</v>
      </c>
      <c r="M141" s="26">
        <v>174</v>
      </c>
      <c r="N141" s="26">
        <v>0.66</v>
      </c>
      <c r="O141" s="27">
        <v>242095</v>
      </c>
      <c r="P141" s="85">
        <f t="shared" si="7"/>
        <v>7.6333333333333337</v>
      </c>
    </row>
    <row r="142" spans="1:17" ht="15.75" thickBot="1">
      <c r="A142" s="4" t="s">
        <v>13</v>
      </c>
      <c r="B142" s="5">
        <v>2716</v>
      </c>
      <c r="C142" s="6">
        <v>0</v>
      </c>
      <c r="D142" s="6">
        <v>85</v>
      </c>
      <c r="E142" s="5">
        <v>2631</v>
      </c>
      <c r="F142" s="5">
        <v>8894</v>
      </c>
      <c r="G142" s="6">
        <v>81.22</v>
      </c>
      <c r="H142" s="7">
        <v>1677.98</v>
      </c>
      <c r="I142" s="6">
        <v>0.63780000000000003</v>
      </c>
      <c r="J142" s="4">
        <v>0.6</v>
      </c>
      <c r="K142" s="6">
        <v>17</v>
      </c>
      <c r="L142" s="6">
        <v>2.42</v>
      </c>
      <c r="M142" s="5">
        <v>2614</v>
      </c>
      <c r="N142" s="6">
        <v>0.63</v>
      </c>
      <c r="O142" s="28"/>
      <c r="P142" s="85">
        <f t="shared" si="7"/>
        <v>90.533333333333331</v>
      </c>
    </row>
    <row r="145" spans="1:17" ht="18">
      <c r="A145" s="8" t="s">
        <v>25</v>
      </c>
    </row>
    <row r="146" spans="1:17" ht="30.75" thickBot="1">
      <c r="A146" s="9" t="s">
        <v>26</v>
      </c>
    </row>
    <row r="147" spans="1:17" ht="15.75" thickBot="1">
      <c r="A147" s="101" t="s">
        <v>1</v>
      </c>
      <c r="B147" s="101" t="s">
        <v>2</v>
      </c>
      <c r="C147" s="110" t="s">
        <v>104</v>
      </c>
      <c r="D147" s="110" t="s">
        <v>3</v>
      </c>
      <c r="E147" s="101" t="s">
        <v>2</v>
      </c>
      <c r="F147" s="101" t="s">
        <v>4</v>
      </c>
      <c r="G147" s="101" t="s">
        <v>5</v>
      </c>
      <c r="H147" s="110" t="s">
        <v>6</v>
      </c>
      <c r="I147" s="110"/>
      <c r="J147" s="110"/>
      <c r="K147" s="127" t="s">
        <v>7</v>
      </c>
      <c r="L147" s="128"/>
      <c r="M147" s="127" t="s">
        <v>8</v>
      </c>
      <c r="N147" s="128"/>
      <c r="O147" s="110" t="s">
        <v>9</v>
      </c>
      <c r="P147" s="84" t="s">
        <v>99</v>
      </c>
    </row>
    <row r="148" spans="1:17" ht="16.5" thickTop="1" thickBot="1">
      <c r="A148" s="101" t="s">
        <v>10</v>
      </c>
      <c r="B148" s="101" t="s">
        <v>11</v>
      </c>
      <c r="C148" s="101" t="s">
        <v>105</v>
      </c>
      <c r="D148" s="101" t="s">
        <v>12</v>
      </c>
      <c r="E148" s="101" t="s">
        <v>106</v>
      </c>
      <c r="F148" s="101" t="s">
        <v>13</v>
      </c>
      <c r="G148" s="101" t="s">
        <v>14</v>
      </c>
      <c r="H148" s="101" t="s">
        <v>15</v>
      </c>
      <c r="I148" s="101" t="s">
        <v>16</v>
      </c>
      <c r="J148" s="101" t="s">
        <v>17</v>
      </c>
      <c r="K148" s="101" t="s">
        <v>2</v>
      </c>
      <c r="L148" s="101" t="s">
        <v>16</v>
      </c>
      <c r="M148" s="101" t="s">
        <v>2</v>
      </c>
      <c r="N148" s="101" t="s">
        <v>16</v>
      </c>
      <c r="O148" s="101" t="s">
        <v>18</v>
      </c>
      <c r="P148">
        <v>31</v>
      </c>
    </row>
    <row r="149" spans="1:17" ht="16.5" thickTop="1" thickBot="1">
      <c r="A149" s="14" t="s">
        <v>157</v>
      </c>
      <c r="B149" s="18">
        <v>180</v>
      </c>
      <c r="C149" s="18">
        <v>0</v>
      </c>
      <c r="D149" s="13">
        <v>0</v>
      </c>
      <c r="E149" s="18">
        <v>180</v>
      </c>
      <c r="F149" s="18">
        <v>662</v>
      </c>
      <c r="G149" s="16">
        <v>68.89</v>
      </c>
      <c r="H149" s="18">
        <v>120.07</v>
      </c>
      <c r="I149" s="11">
        <v>0.66710000000000003</v>
      </c>
      <c r="J149" s="18">
        <v>0.6</v>
      </c>
      <c r="K149" s="18">
        <v>0</v>
      </c>
      <c r="L149" s="18">
        <v>0</v>
      </c>
      <c r="M149" s="18">
        <v>180</v>
      </c>
      <c r="N149" s="18">
        <v>0.67</v>
      </c>
      <c r="O149" s="19">
        <v>241746</v>
      </c>
      <c r="P149" s="85">
        <f>+B149/$P$148</f>
        <v>5.806451612903226</v>
      </c>
    </row>
    <row r="150" spans="1:17" ht="15.75" thickBot="1">
      <c r="A150" s="20" t="s">
        <v>158</v>
      </c>
      <c r="B150" s="26">
        <v>191</v>
      </c>
      <c r="C150" s="26">
        <v>0</v>
      </c>
      <c r="D150" s="22">
        <v>0</v>
      </c>
      <c r="E150" s="26">
        <v>191</v>
      </c>
      <c r="F150" s="26">
        <v>631</v>
      </c>
      <c r="G150" s="23">
        <v>67.849999999999994</v>
      </c>
      <c r="H150" s="26">
        <v>121.88</v>
      </c>
      <c r="I150" s="25">
        <v>0.6381</v>
      </c>
      <c r="J150" s="26">
        <v>0.6</v>
      </c>
      <c r="K150" s="26">
        <v>0</v>
      </c>
      <c r="L150" s="26">
        <v>0</v>
      </c>
      <c r="M150" s="26">
        <v>191</v>
      </c>
      <c r="N150" s="26">
        <v>0.64</v>
      </c>
      <c r="O150" s="27">
        <v>241796</v>
      </c>
      <c r="P150" s="85">
        <f t="shared" ref="P150:P161" si="8">+B150/$P$148</f>
        <v>6.161290322580645</v>
      </c>
    </row>
    <row r="151" spans="1:17" ht="15.75" thickBot="1">
      <c r="A151" s="14" t="s">
        <v>159</v>
      </c>
      <c r="B151" s="18">
        <v>185</v>
      </c>
      <c r="C151" s="18">
        <v>0</v>
      </c>
      <c r="D151" s="13">
        <v>0</v>
      </c>
      <c r="E151" s="18">
        <v>185</v>
      </c>
      <c r="F151" s="18">
        <v>670</v>
      </c>
      <c r="G151" s="16">
        <v>69.72</v>
      </c>
      <c r="H151" s="18">
        <v>125.32</v>
      </c>
      <c r="I151" s="11">
        <v>0.6774</v>
      </c>
      <c r="J151" s="18">
        <v>0.6</v>
      </c>
      <c r="K151" s="18">
        <v>0</v>
      </c>
      <c r="L151" s="18">
        <v>0</v>
      </c>
      <c r="M151" s="18">
        <v>185</v>
      </c>
      <c r="N151" s="18">
        <v>0.68</v>
      </c>
      <c r="O151" s="19">
        <v>241813</v>
      </c>
      <c r="P151" s="85">
        <f t="shared" si="8"/>
        <v>5.967741935483871</v>
      </c>
      <c r="Q151">
        <f>SUM(H149:H151)</f>
        <v>367.27</v>
      </c>
    </row>
    <row r="152" spans="1:17" ht="15.75" thickBot="1">
      <c r="A152" s="20" t="s">
        <v>160</v>
      </c>
      <c r="B152" s="26">
        <v>202</v>
      </c>
      <c r="C152" s="26">
        <v>0</v>
      </c>
      <c r="D152" s="22">
        <v>0</v>
      </c>
      <c r="E152" s="26">
        <v>202</v>
      </c>
      <c r="F152" s="26">
        <v>745</v>
      </c>
      <c r="G152" s="23">
        <v>77.52</v>
      </c>
      <c r="H152" s="26">
        <v>135.06</v>
      </c>
      <c r="I152" s="25">
        <v>0.66859999999999997</v>
      </c>
      <c r="J152" s="26">
        <v>0.6</v>
      </c>
      <c r="K152" s="26">
        <v>0</v>
      </c>
      <c r="L152" s="26">
        <v>0</v>
      </c>
      <c r="M152" s="26">
        <v>202</v>
      </c>
      <c r="N152" s="26">
        <v>0.67</v>
      </c>
      <c r="O152" s="27">
        <v>241849</v>
      </c>
      <c r="P152" s="85">
        <f>+B152/$P$148</f>
        <v>6.5161290322580649</v>
      </c>
    </row>
    <row r="153" spans="1:17" ht="15.75" thickBot="1">
      <c r="A153" s="14" t="s">
        <v>161</v>
      </c>
      <c r="B153" s="18">
        <v>175</v>
      </c>
      <c r="C153" s="18">
        <v>0</v>
      </c>
      <c r="D153" s="13">
        <v>0</v>
      </c>
      <c r="E153" s="18">
        <v>175</v>
      </c>
      <c r="F153" s="18">
        <v>561</v>
      </c>
      <c r="G153" s="16">
        <v>64.63</v>
      </c>
      <c r="H153" s="18">
        <v>104.46</v>
      </c>
      <c r="I153" s="30">
        <v>0.59689999999999999</v>
      </c>
      <c r="J153" s="18">
        <v>0.6</v>
      </c>
      <c r="K153" s="18">
        <v>0</v>
      </c>
      <c r="L153" s="18">
        <v>0</v>
      </c>
      <c r="M153" s="18">
        <v>175</v>
      </c>
      <c r="N153" s="18">
        <v>0.6</v>
      </c>
      <c r="O153" s="19">
        <v>241870</v>
      </c>
      <c r="P153" s="85">
        <f t="shared" si="8"/>
        <v>5.645161290322581</v>
      </c>
    </row>
    <row r="154" spans="1:17" ht="15.75" thickBot="1">
      <c r="A154" s="20" t="s">
        <v>162</v>
      </c>
      <c r="B154" s="26">
        <v>174</v>
      </c>
      <c r="C154" s="26">
        <v>0</v>
      </c>
      <c r="D154" s="22">
        <v>0</v>
      </c>
      <c r="E154" s="26">
        <v>174</v>
      </c>
      <c r="F154" s="26">
        <v>576</v>
      </c>
      <c r="G154" s="23">
        <v>59.94</v>
      </c>
      <c r="H154" s="26">
        <v>103.56</v>
      </c>
      <c r="I154" s="39">
        <v>0.59519999999999995</v>
      </c>
      <c r="J154" s="26">
        <v>0.6</v>
      </c>
      <c r="K154" s="26">
        <v>0</v>
      </c>
      <c r="L154" s="26">
        <v>0</v>
      </c>
      <c r="M154" s="26">
        <v>174</v>
      </c>
      <c r="N154" s="26">
        <v>0.6</v>
      </c>
      <c r="O154" s="27">
        <v>241907</v>
      </c>
      <c r="P154" s="85">
        <f t="shared" si="8"/>
        <v>5.612903225806452</v>
      </c>
      <c r="Q154">
        <f>SUM(H152:H154)</f>
        <v>343.08</v>
      </c>
    </row>
    <row r="155" spans="1:17" ht="15.75" thickBot="1">
      <c r="A155" s="14" t="s">
        <v>163</v>
      </c>
      <c r="B155" s="18">
        <v>156</v>
      </c>
      <c r="C155" s="18">
        <v>0</v>
      </c>
      <c r="D155" s="13">
        <v>0</v>
      </c>
      <c r="E155" s="18">
        <v>156</v>
      </c>
      <c r="F155" s="18">
        <v>663</v>
      </c>
      <c r="G155" s="16">
        <v>71.290000000000006</v>
      </c>
      <c r="H155" s="18">
        <v>127.1</v>
      </c>
      <c r="I155" s="11">
        <v>0.81469999999999998</v>
      </c>
      <c r="J155" s="18">
        <v>0.6</v>
      </c>
      <c r="K155" s="18">
        <v>0</v>
      </c>
      <c r="L155" s="18">
        <v>0</v>
      </c>
      <c r="M155" s="18">
        <v>156</v>
      </c>
      <c r="N155" s="18">
        <v>0.81</v>
      </c>
      <c r="O155" s="19">
        <v>241934</v>
      </c>
      <c r="P155" s="85">
        <f t="shared" si="8"/>
        <v>5.032258064516129</v>
      </c>
    </row>
    <row r="156" spans="1:17" ht="15.75" thickBot="1">
      <c r="A156" s="20" t="s">
        <v>164</v>
      </c>
      <c r="B156" s="26">
        <v>151</v>
      </c>
      <c r="C156" s="26">
        <v>0</v>
      </c>
      <c r="D156" s="22">
        <v>0</v>
      </c>
      <c r="E156" s="26">
        <v>151</v>
      </c>
      <c r="F156" s="26">
        <v>572</v>
      </c>
      <c r="G156" s="23">
        <v>59.52</v>
      </c>
      <c r="H156" s="26">
        <v>109.27</v>
      </c>
      <c r="I156" s="25">
        <v>0.72360000000000002</v>
      </c>
      <c r="J156" s="26">
        <v>0.6</v>
      </c>
      <c r="K156" s="26">
        <v>0</v>
      </c>
      <c r="L156" s="26">
        <v>0</v>
      </c>
      <c r="M156" s="26">
        <v>151</v>
      </c>
      <c r="N156" s="26">
        <v>0.72</v>
      </c>
      <c r="O156" s="27">
        <v>241957</v>
      </c>
      <c r="P156" s="85">
        <f t="shared" si="8"/>
        <v>4.870967741935484</v>
      </c>
    </row>
    <row r="157" spans="1:17" ht="15.75" thickBot="1">
      <c r="A157" s="14" t="s">
        <v>165</v>
      </c>
      <c r="B157" s="18">
        <v>173</v>
      </c>
      <c r="C157" s="18">
        <v>0</v>
      </c>
      <c r="D157" s="13">
        <v>0</v>
      </c>
      <c r="E157" s="18">
        <v>173</v>
      </c>
      <c r="F157" s="18">
        <v>575</v>
      </c>
      <c r="G157" s="16">
        <v>61.83</v>
      </c>
      <c r="H157" s="18">
        <v>110.4</v>
      </c>
      <c r="I157" s="11">
        <v>0.63819999999999999</v>
      </c>
      <c r="J157" s="18">
        <v>0.6</v>
      </c>
      <c r="K157" s="18">
        <v>0</v>
      </c>
      <c r="L157" s="18">
        <v>0</v>
      </c>
      <c r="M157" s="18">
        <v>173</v>
      </c>
      <c r="N157" s="18">
        <v>0.64</v>
      </c>
      <c r="O157" s="19">
        <v>241991</v>
      </c>
      <c r="P157" s="85">
        <f t="shared" si="8"/>
        <v>5.580645161290323</v>
      </c>
      <c r="Q157">
        <f>SUM(H155:H157)</f>
        <v>346.77</v>
      </c>
    </row>
    <row r="158" spans="1:17" ht="15.75" thickBot="1">
      <c r="A158" s="20" t="s">
        <v>166</v>
      </c>
      <c r="B158" s="26">
        <v>153</v>
      </c>
      <c r="C158" s="26">
        <v>0</v>
      </c>
      <c r="D158" s="22">
        <v>0</v>
      </c>
      <c r="E158" s="26">
        <v>153</v>
      </c>
      <c r="F158" s="26">
        <v>460</v>
      </c>
      <c r="G158" s="23">
        <v>47.87</v>
      </c>
      <c r="H158" s="26">
        <v>97.66</v>
      </c>
      <c r="I158" s="25">
        <v>0.63829999999999998</v>
      </c>
      <c r="J158" s="26">
        <v>0.6</v>
      </c>
      <c r="K158" s="26">
        <v>0</v>
      </c>
      <c r="L158" s="26">
        <v>0</v>
      </c>
      <c r="M158" s="26">
        <v>153</v>
      </c>
      <c r="N158" s="26">
        <v>0.64</v>
      </c>
      <c r="O158" s="27">
        <v>242048</v>
      </c>
      <c r="P158" s="85">
        <f t="shared" si="8"/>
        <v>4.935483870967742</v>
      </c>
    </row>
    <row r="159" spans="1:17" ht="15.75" thickBot="1">
      <c r="A159" s="14" t="s">
        <v>167</v>
      </c>
      <c r="B159" s="18">
        <v>154</v>
      </c>
      <c r="C159" s="18">
        <v>0</v>
      </c>
      <c r="D159" s="13">
        <v>0</v>
      </c>
      <c r="E159" s="18">
        <v>154</v>
      </c>
      <c r="F159" s="18">
        <v>475</v>
      </c>
      <c r="G159" s="16">
        <v>49.43</v>
      </c>
      <c r="H159" s="18">
        <v>104.44</v>
      </c>
      <c r="I159" s="11">
        <v>0.67820000000000003</v>
      </c>
      <c r="J159" s="18">
        <v>0.6</v>
      </c>
      <c r="K159" s="18">
        <v>0</v>
      </c>
      <c r="L159" s="18">
        <v>0</v>
      </c>
      <c r="M159" s="18">
        <v>154</v>
      </c>
      <c r="N159" s="18">
        <v>0.68</v>
      </c>
      <c r="O159" s="19">
        <v>242048</v>
      </c>
      <c r="P159" s="85">
        <f t="shared" si="8"/>
        <v>4.967741935483871</v>
      </c>
    </row>
    <row r="160" spans="1:17" ht="15.75" thickBot="1">
      <c r="A160" s="20" t="s">
        <v>168</v>
      </c>
      <c r="B160" s="26">
        <v>173</v>
      </c>
      <c r="C160" s="26">
        <v>0</v>
      </c>
      <c r="D160" s="22">
        <v>0</v>
      </c>
      <c r="E160" s="26">
        <v>173</v>
      </c>
      <c r="F160" s="26">
        <v>524</v>
      </c>
      <c r="G160" s="23">
        <v>56.34</v>
      </c>
      <c r="H160" s="26">
        <v>112.99</v>
      </c>
      <c r="I160" s="25">
        <v>0.65310000000000001</v>
      </c>
      <c r="J160" s="26">
        <v>0.6</v>
      </c>
      <c r="K160" s="26">
        <v>0</v>
      </c>
      <c r="L160" s="26">
        <v>0</v>
      </c>
      <c r="M160" s="26">
        <v>173</v>
      </c>
      <c r="N160" s="26">
        <v>0.65</v>
      </c>
      <c r="O160" s="27">
        <v>242090</v>
      </c>
      <c r="P160" s="85">
        <f t="shared" si="8"/>
        <v>5.580645161290323</v>
      </c>
    </row>
    <row r="161" spans="1:17" ht="15.75" thickBot="1">
      <c r="A161" s="4" t="s">
        <v>13</v>
      </c>
      <c r="B161" s="5">
        <v>2067</v>
      </c>
      <c r="C161" s="6">
        <v>0</v>
      </c>
      <c r="D161" s="6">
        <v>0</v>
      </c>
      <c r="E161" s="5">
        <v>2067</v>
      </c>
      <c r="F161" s="5">
        <v>7114</v>
      </c>
      <c r="G161" s="6">
        <v>62.87</v>
      </c>
      <c r="H161" s="7">
        <v>1372.21</v>
      </c>
      <c r="I161" s="6">
        <v>0.66390000000000005</v>
      </c>
      <c r="J161" s="4">
        <v>0.6</v>
      </c>
      <c r="K161" s="6">
        <v>0</v>
      </c>
      <c r="L161" s="6">
        <v>0</v>
      </c>
      <c r="M161" s="5">
        <v>2067</v>
      </c>
      <c r="N161" s="6">
        <v>0.66</v>
      </c>
      <c r="O161" s="28"/>
      <c r="P161" s="85">
        <f t="shared" si="8"/>
        <v>66.677419354838705</v>
      </c>
    </row>
    <row r="163" spans="1:17" ht="18">
      <c r="A163" s="31" t="s">
        <v>38</v>
      </c>
    </row>
    <row r="164" spans="1:17" ht="30.75" thickBot="1">
      <c r="A164" s="9" t="s">
        <v>37</v>
      </c>
    </row>
    <row r="165" spans="1:17" ht="15.75" thickBot="1">
      <c r="A165" s="101" t="s">
        <v>1</v>
      </c>
      <c r="B165" s="101" t="s">
        <v>2</v>
      </c>
      <c r="C165" s="110" t="s">
        <v>104</v>
      </c>
      <c r="D165" s="110" t="s">
        <v>3</v>
      </c>
      <c r="E165" s="101" t="s">
        <v>2</v>
      </c>
      <c r="F165" s="101" t="s">
        <v>4</v>
      </c>
      <c r="G165" s="101" t="s">
        <v>5</v>
      </c>
      <c r="H165" s="110" t="s">
        <v>6</v>
      </c>
      <c r="I165" s="110"/>
      <c r="J165" s="110"/>
      <c r="K165" s="127" t="s">
        <v>7</v>
      </c>
      <c r="L165" s="128"/>
      <c r="M165" s="127" t="s">
        <v>8</v>
      </c>
      <c r="N165" s="128"/>
      <c r="O165" s="110" t="s">
        <v>9</v>
      </c>
      <c r="P165" s="84" t="s">
        <v>99</v>
      </c>
    </row>
    <row r="166" spans="1:17" ht="16.5" thickTop="1" thickBot="1">
      <c r="A166" s="101" t="s">
        <v>10</v>
      </c>
      <c r="B166" s="101" t="s">
        <v>11</v>
      </c>
      <c r="C166" s="101" t="s">
        <v>105</v>
      </c>
      <c r="D166" s="101" t="s">
        <v>12</v>
      </c>
      <c r="E166" s="101" t="s">
        <v>106</v>
      </c>
      <c r="F166" s="101" t="s">
        <v>13</v>
      </c>
      <c r="G166" s="101" t="s">
        <v>14</v>
      </c>
      <c r="H166" s="101" t="s">
        <v>15</v>
      </c>
      <c r="I166" s="101" t="s">
        <v>16</v>
      </c>
      <c r="J166" s="101" t="s">
        <v>17</v>
      </c>
      <c r="K166" s="101" t="s">
        <v>2</v>
      </c>
      <c r="L166" s="101" t="s">
        <v>16</v>
      </c>
      <c r="M166" s="101" t="s">
        <v>2</v>
      </c>
      <c r="N166" s="101" t="s">
        <v>16</v>
      </c>
      <c r="O166" s="101" t="s">
        <v>18</v>
      </c>
      <c r="P166">
        <v>46</v>
      </c>
    </row>
    <row r="167" spans="1:17" ht="16.5" thickTop="1" thickBot="1">
      <c r="A167" s="14" t="s">
        <v>157</v>
      </c>
      <c r="B167" s="18">
        <v>181</v>
      </c>
      <c r="C167" s="18">
        <v>0</v>
      </c>
      <c r="D167" s="13">
        <v>0</v>
      </c>
      <c r="E167" s="18">
        <v>181</v>
      </c>
      <c r="F167" s="18">
        <v>726</v>
      </c>
      <c r="G167" s="16">
        <v>50.91</v>
      </c>
      <c r="H167" s="18">
        <v>147.16</v>
      </c>
      <c r="I167" s="11">
        <v>0.81299999999999994</v>
      </c>
      <c r="J167" s="18">
        <v>0.6</v>
      </c>
      <c r="K167" s="18">
        <v>2</v>
      </c>
      <c r="L167" s="18">
        <v>0.94</v>
      </c>
      <c r="M167" s="18">
        <v>179</v>
      </c>
      <c r="N167" s="18">
        <v>0.81</v>
      </c>
      <c r="O167" s="19">
        <v>241794</v>
      </c>
      <c r="P167" s="85">
        <f>+B167/$P$166</f>
        <v>3.9347826086956523</v>
      </c>
    </row>
    <row r="168" spans="1:17" ht="15.75" thickBot="1">
      <c r="A168" s="20" t="s">
        <v>158</v>
      </c>
      <c r="B168" s="26">
        <v>192</v>
      </c>
      <c r="C168" s="26">
        <v>0</v>
      </c>
      <c r="D168" s="22">
        <v>0</v>
      </c>
      <c r="E168" s="26">
        <v>192</v>
      </c>
      <c r="F168" s="26">
        <v>735</v>
      </c>
      <c r="G168" s="23">
        <v>53.26</v>
      </c>
      <c r="H168" s="26">
        <v>150.34</v>
      </c>
      <c r="I168" s="25">
        <v>0.78300000000000003</v>
      </c>
      <c r="J168" s="26">
        <v>0.6</v>
      </c>
      <c r="K168" s="26">
        <v>4</v>
      </c>
      <c r="L168" s="26">
        <v>2.66</v>
      </c>
      <c r="M168" s="26">
        <v>188</v>
      </c>
      <c r="N168" s="26">
        <v>0.74</v>
      </c>
      <c r="O168" s="27">
        <v>241820</v>
      </c>
      <c r="P168" s="85">
        <f t="shared" ref="P168:P177" si="9">+B168/$P$166</f>
        <v>4.1739130434782608</v>
      </c>
    </row>
    <row r="169" spans="1:17" ht="15.75" thickBot="1">
      <c r="A169" s="14" t="s">
        <v>159</v>
      </c>
      <c r="B169" s="18">
        <v>224</v>
      </c>
      <c r="C169" s="18">
        <v>0</v>
      </c>
      <c r="D169" s="13">
        <v>0</v>
      </c>
      <c r="E169" s="18">
        <v>224</v>
      </c>
      <c r="F169" s="18">
        <v>958</v>
      </c>
      <c r="G169" s="16">
        <v>67.180000000000007</v>
      </c>
      <c r="H169" s="18">
        <v>187.46</v>
      </c>
      <c r="I169" s="11">
        <v>0.83689999999999998</v>
      </c>
      <c r="J169" s="18">
        <v>0.6</v>
      </c>
      <c r="K169" s="18">
        <v>3</v>
      </c>
      <c r="L169" s="18">
        <v>5.2</v>
      </c>
      <c r="M169" s="18">
        <v>221</v>
      </c>
      <c r="N169" s="18">
        <v>0.78</v>
      </c>
      <c r="O169" s="19">
        <v>241873</v>
      </c>
      <c r="P169" s="85">
        <f t="shared" si="9"/>
        <v>4.8695652173913047</v>
      </c>
      <c r="Q169">
        <f>SUM(H167:H169)</f>
        <v>484.96000000000004</v>
      </c>
    </row>
    <row r="170" spans="1:17" ht="15.75" thickBot="1">
      <c r="A170" s="20" t="s">
        <v>160</v>
      </c>
      <c r="B170" s="26">
        <v>222</v>
      </c>
      <c r="C170" s="26">
        <v>0</v>
      </c>
      <c r="D170" s="22">
        <v>0</v>
      </c>
      <c r="E170" s="26">
        <v>222</v>
      </c>
      <c r="F170" s="26">
        <v>767</v>
      </c>
      <c r="G170" s="23">
        <v>53.79</v>
      </c>
      <c r="H170" s="26">
        <v>170.7</v>
      </c>
      <c r="I170" s="25">
        <v>0.76890000000000003</v>
      </c>
      <c r="J170" s="26">
        <v>0.6</v>
      </c>
      <c r="K170" s="26">
        <v>4</v>
      </c>
      <c r="L170" s="26">
        <v>4.0199999999999996</v>
      </c>
      <c r="M170" s="26">
        <v>218</v>
      </c>
      <c r="N170" s="26">
        <v>0.71</v>
      </c>
      <c r="O170" s="27">
        <v>241873</v>
      </c>
      <c r="P170" s="85">
        <f t="shared" si="9"/>
        <v>4.8260869565217392</v>
      </c>
    </row>
    <row r="171" spans="1:17" ht="15.75" thickBot="1">
      <c r="A171" s="14" t="s">
        <v>161</v>
      </c>
      <c r="B171" s="18">
        <v>177</v>
      </c>
      <c r="C171" s="18">
        <v>0</v>
      </c>
      <c r="D171" s="10">
        <v>1</v>
      </c>
      <c r="E171" s="18">
        <v>176</v>
      </c>
      <c r="F171" s="18">
        <v>729</v>
      </c>
      <c r="G171" s="16">
        <v>56.6</v>
      </c>
      <c r="H171" s="18">
        <v>146.46</v>
      </c>
      <c r="I171" s="11">
        <v>0.83220000000000005</v>
      </c>
      <c r="J171" s="18">
        <v>0.6</v>
      </c>
      <c r="K171" s="18">
        <v>3</v>
      </c>
      <c r="L171" s="18">
        <v>3.08</v>
      </c>
      <c r="M171" s="18">
        <v>173</v>
      </c>
      <c r="N171" s="18">
        <v>0.79</v>
      </c>
      <c r="O171" s="19">
        <v>241899</v>
      </c>
      <c r="P171" s="85">
        <f t="shared" si="9"/>
        <v>3.847826086956522</v>
      </c>
    </row>
    <row r="172" spans="1:17" ht="15.75" thickBot="1">
      <c r="A172" s="20" t="s">
        <v>162</v>
      </c>
      <c r="B172" s="26">
        <v>199</v>
      </c>
      <c r="C172" s="26">
        <v>0</v>
      </c>
      <c r="D172" s="22">
        <v>0</v>
      </c>
      <c r="E172" s="26">
        <v>199</v>
      </c>
      <c r="F172" s="26">
        <v>746</v>
      </c>
      <c r="G172" s="23">
        <v>52.31</v>
      </c>
      <c r="H172" s="26">
        <v>143.58000000000001</v>
      </c>
      <c r="I172" s="25">
        <v>0.72150000000000003</v>
      </c>
      <c r="J172" s="26">
        <v>0.6</v>
      </c>
      <c r="K172" s="26">
        <v>3</v>
      </c>
      <c r="L172" s="26">
        <v>1.77</v>
      </c>
      <c r="M172" s="26">
        <v>196</v>
      </c>
      <c r="N172" s="26">
        <v>0.71</v>
      </c>
      <c r="O172" s="27">
        <v>241964</v>
      </c>
      <c r="P172" s="85">
        <f t="shared" si="9"/>
        <v>4.3260869565217392</v>
      </c>
      <c r="Q172">
        <f>SUM(H170:H172)</f>
        <v>460.74</v>
      </c>
    </row>
    <row r="173" spans="1:17" ht="15.75" thickBot="1">
      <c r="A173" s="14" t="s">
        <v>163</v>
      </c>
      <c r="B173" s="18">
        <v>177</v>
      </c>
      <c r="C173" s="18">
        <v>0</v>
      </c>
      <c r="D173" s="13">
        <v>0</v>
      </c>
      <c r="E173" s="18">
        <v>177</v>
      </c>
      <c r="F173" s="18">
        <v>817</v>
      </c>
      <c r="G173" s="16">
        <v>59.2</v>
      </c>
      <c r="H173" s="18">
        <v>150.61000000000001</v>
      </c>
      <c r="I173" s="11">
        <v>0.85089999999999999</v>
      </c>
      <c r="J173" s="18">
        <v>0.6</v>
      </c>
      <c r="K173" s="18">
        <v>2</v>
      </c>
      <c r="L173" s="18">
        <v>6.21</v>
      </c>
      <c r="M173" s="18">
        <v>175</v>
      </c>
      <c r="N173" s="18">
        <v>0.79</v>
      </c>
      <c r="O173" s="19">
        <v>241964</v>
      </c>
      <c r="P173" s="85">
        <f t="shared" si="9"/>
        <v>3.847826086956522</v>
      </c>
    </row>
    <row r="174" spans="1:17" ht="15.75" thickBot="1">
      <c r="A174" s="20" t="s">
        <v>164</v>
      </c>
      <c r="B174" s="26">
        <v>189</v>
      </c>
      <c r="C174" s="26">
        <v>0</v>
      </c>
      <c r="D174" s="22">
        <v>0</v>
      </c>
      <c r="E174" s="26">
        <v>189</v>
      </c>
      <c r="F174" s="26">
        <v>883</v>
      </c>
      <c r="G174" s="23">
        <v>61.92</v>
      </c>
      <c r="H174" s="26">
        <v>155.03</v>
      </c>
      <c r="I174" s="25">
        <v>0.82030000000000003</v>
      </c>
      <c r="J174" s="26">
        <v>0.6</v>
      </c>
      <c r="K174" s="26">
        <v>3</v>
      </c>
      <c r="L174" s="26">
        <v>5.35</v>
      </c>
      <c r="M174" s="26">
        <v>186</v>
      </c>
      <c r="N174" s="26">
        <v>0.75</v>
      </c>
      <c r="O174" s="27">
        <v>242055</v>
      </c>
      <c r="P174" s="85">
        <f t="shared" si="9"/>
        <v>4.1086956521739131</v>
      </c>
    </row>
    <row r="175" spans="1:17" ht="15.75" thickBot="1">
      <c r="A175" s="14" t="s">
        <v>165</v>
      </c>
      <c r="B175" s="18">
        <v>169</v>
      </c>
      <c r="C175" s="18">
        <v>0</v>
      </c>
      <c r="D175" s="13">
        <v>0</v>
      </c>
      <c r="E175" s="18">
        <v>169</v>
      </c>
      <c r="F175" s="18">
        <v>601</v>
      </c>
      <c r="G175" s="16">
        <v>43.55</v>
      </c>
      <c r="H175" s="18">
        <v>114.71</v>
      </c>
      <c r="I175" s="11">
        <v>0.67879999999999996</v>
      </c>
      <c r="J175" s="18">
        <v>0.6</v>
      </c>
      <c r="K175" s="18">
        <v>2</v>
      </c>
      <c r="L175" s="18">
        <v>2.02</v>
      </c>
      <c r="M175" s="18">
        <v>167</v>
      </c>
      <c r="N175" s="18">
        <v>0.66</v>
      </c>
      <c r="O175" s="19">
        <v>242055</v>
      </c>
      <c r="P175" s="85">
        <f t="shared" si="9"/>
        <v>3.6739130434782608</v>
      </c>
      <c r="Q175">
        <f>SUM(H173:H175)</f>
        <v>420.34999999999997</v>
      </c>
    </row>
    <row r="176" spans="1:17" ht="15.75" thickBot="1">
      <c r="A176" s="20" t="s">
        <v>166</v>
      </c>
      <c r="B176" s="26">
        <v>199</v>
      </c>
      <c r="C176" s="26">
        <v>0</v>
      </c>
      <c r="D176" s="22">
        <v>0</v>
      </c>
      <c r="E176" s="26">
        <v>199</v>
      </c>
      <c r="F176" s="26">
        <v>813</v>
      </c>
      <c r="G176" s="23">
        <v>57.01</v>
      </c>
      <c r="H176" s="26">
        <v>160.9</v>
      </c>
      <c r="I176" s="25">
        <v>0.8085</v>
      </c>
      <c r="J176" s="26">
        <v>0.6</v>
      </c>
      <c r="K176" s="26">
        <v>4</v>
      </c>
      <c r="L176" s="26">
        <v>2.57</v>
      </c>
      <c r="M176" s="26">
        <v>195</v>
      </c>
      <c r="N176" s="26">
        <v>0.77</v>
      </c>
      <c r="O176" s="27">
        <v>242055</v>
      </c>
      <c r="P176" s="85">
        <f t="shared" si="9"/>
        <v>4.3260869565217392</v>
      </c>
    </row>
    <row r="177" spans="1:17" ht="15.75" thickBot="1">
      <c r="A177" s="14" t="s">
        <v>167</v>
      </c>
      <c r="B177" s="18">
        <v>183</v>
      </c>
      <c r="C177" s="18">
        <v>0</v>
      </c>
      <c r="D177" s="13">
        <v>0</v>
      </c>
      <c r="E177" s="18">
        <v>183</v>
      </c>
      <c r="F177" s="18">
        <v>732</v>
      </c>
      <c r="G177" s="16">
        <v>51.33</v>
      </c>
      <c r="H177" s="18">
        <v>141.19999999999999</v>
      </c>
      <c r="I177" s="11">
        <v>0.77159999999999995</v>
      </c>
      <c r="J177" s="18">
        <v>0.6</v>
      </c>
      <c r="K177" s="18">
        <v>2</v>
      </c>
      <c r="L177" s="18">
        <v>3.49</v>
      </c>
      <c r="M177" s="18">
        <v>181</v>
      </c>
      <c r="N177" s="18">
        <v>0.74</v>
      </c>
      <c r="O177" s="19">
        <v>242082</v>
      </c>
      <c r="P177" s="85">
        <f t="shared" si="9"/>
        <v>3.9782608695652173</v>
      </c>
    </row>
    <row r="178" spans="1:17" ht="15.75" thickBot="1">
      <c r="A178" s="20" t="s">
        <v>168</v>
      </c>
      <c r="B178" s="26">
        <v>235</v>
      </c>
      <c r="C178" s="26">
        <v>0</v>
      </c>
      <c r="D178" s="22">
        <v>0</v>
      </c>
      <c r="E178" s="26">
        <v>235</v>
      </c>
      <c r="F178" s="26">
        <v>918</v>
      </c>
      <c r="G178" s="23">
        <v>66.52</v>
      </c>
      <c r="H178" s="26">
        <v>174.12</v>
      </c>
      <c r="I178" s="25">
        <v>0.74099999999999999</v>
      </c>
      <c r="J178" s="26">
        <v>0.6</v>
      </c>
      <c r="K178" s="26">
        <v>1</v>
      </c>
      <c r="L178" s="26">
        <v>1.49</v>
      </c>
      <c r="M178" s="26">
        <v>234</v>
      </c>
      <c r="N178" s="26">
        <v>0.74</v>
      </c>
      <c r="O178" s="27">
        <v>242089</v>
      </c>
      <c r="P178" s="85">
        <f>+B178/$P$166</f>
        <v>5.1086956521739131</v>
      </c>
    </row>
    <row r="179" spans="1:17" ht="15.75" thickBot="1">
      <c r="A179" s="4" t="s">
        <v>13</v>
      </c>
      <c r="B179" s="5">
        <v>2347</v>
      </c>
      <c r="C179" s="6">
        <v>0</v>
      </c>
      <c r="D179" s="6">
        <v>1</v>
      </c>
      <c r="E179" s="5">
        <v>2346</v>
      </c>
      <c r="F179" s="5">
        <v>9425</v>
      </c>
      <c r="G179" s="6">
        <v>56.13</v>
      </c>
      <c r="H179" s="7">
        <v>1842.27</v>
      </c>
      <c r="I179" s="6">
        <v>0.7853</v>
      </c>
      <c r="J179" s="4">
        <v>0.6</v>
      </c>
      <c r="K179" s="6">
        <v>33</v>
      </c>
      <c r="L179" s="6">
        <v>3.33</v>
      </c>
      <c r="M179" s="5">
        <v>2313</v>
      </c>
      <c r="N179" s="6">
        <v>0.75</v>
      </c>
      <c r="O179" s="28"/>
      <c r="P179" s="85">
        <f>+B179/$P$166</f>
        <v>51.021739130434781</v>
      </c>
    </row>
    <row r="181" spans="1:17" ht="18">
      <c r="A181" s="8" t="s">
        <v>27</v>
      </c>
    </row>
    <row r="182" spans="1:17" ht="30.75" thickBot="1">
      <c r="A182" s="9" t="s">
        <v>24</v>
      </c>
    </row>
    <row r="183" spans="1:17" ht="15.75" thickBot="1">
      <c r="A183" s="101" t="s">
        <v>1</v>
      </c>
      <c r="B183" s="101" t="s">
        <v>2</v>
      </c>
      <c r="C183" s="110" t="s">
        <v>104</v>
      </c>
      <c r="D183" s="110" t="s">
        <v>3</v>
      </c>
      <c r="E183" s="101" t="s">
        <v>2</v>
      </c>
      <c r="F183" s="101" t="s">
        <v>4</v>
      </c>
      <c r="G183" s="101" t="s">
        <v>5</v>
      </c>
      <c r="H183" s="110" t="s">
        <v>6</v>
      </c>
      <c r="I183" s="110"/>
      <c r="J183" s="110"/>
      <c r="K183" s="127" t="s">
        <v>7</v>
      </c>
      <c r="L183" s="128"/>
      <c r="M183" s="127" t="s">
        <v>8</v>
      </c>
      <c r="N183" s="128"/>
      <c r="O183" s="110" t="s">
        <v>9</v>
      </c>
      <c r="P183" s="84" t="s">
        <v>99</v>
      </c>
    </row>
    <row r="184" spans="1:17" ht="16.5" thickTop="1" thickBot="1">
      <c r="A184" s="101" t="s">
        <v>10</v>
      </c>
      <c r="B184" s="101" t="s">
        <v>11</v>
      </c>
      <c r="C184" s="101" t="s">
        <v>105</v>
      </c>
      <c r="D184" s="101" t="s">
        <v>12</v>
      </c>
      <c r="E184" s="101" t="s">
        <v>106</v>
      </c>
      <c r="F184" s="101" t="s">
        <v>13</v>
      </c>
      <c r="G184" s="101" t="s">
        <v>14</v>
      </c>
      <c r="H184" s="101" t="s">
        <v>15</v>
      </c>
      <c r="I184" s="101" t="s">
        <v>16</v>
      </c>
      <c r="J184" s="101" t="s">
        <v>17</v>
      </c>
      <c r="K184" s="101" t="s">
        <v>2</v>
      </c>
      <c r="L184" s="101" t="s">
        <v>16</v>
      </c>
      <c r="M184" s="101" t="s">
        <v>2</v>
      </c>
      <c r="N184" s="101" t="s">
        <v>16</v>
      </c>
      <c r="O184" s="101" t="s">
        <v>18</v>
      </c>
      <c r="P184">
        <v>30</v>
      </c>
    </row>
    <row r="185" spans="1:17" ht="16.5" thickTop="1" thickBot="1">
      <c r="A185" s="14" t="s">
        <v>157</v>
      </c>
      <c r="B185" s="18">
        <v>166</v>
      </c>
      <c r="C185" s="18">
        <v>0</v>
      </c>
      <c r="D185" s="13">
        <v>0</v>
      </c>
      <c r="E185" s="18">
        <v>166</v>
      </c>
      <c r="F185" s="18">
        <v>523</v>
      </c>
      <c r="G185" s="16">
        <v>56.24</v>
      </c>
      <c r="H185" s="18">
        <v>99.46</v>
      </c>
      <c r="I185" s="30">
        <v>0.59909999999999997</v>
      </c>
      <c r="J185" s="18">
        <v>0.6</v>
      </c>
      <c r="K185" s="18">
        <v>2</v>
      </c>
      <c r="L185" s="18">
        <v>1.1200000000000001</v>
      </c>
      <c r="M185" s="18">
        <v>164</v>
      </c>
      <c r="N185" s="18">
        <v>0.59</v>
      </c>
      <c r="O185" s="19">
        <v>241745</v>
      </c>
      <c r="P185" s="85">
        <f>+B185/$P$184</f>
        <v>5.5333333333333332</v>
      </c>
    </row>
    <row r="186" spans="1:17" ht="15.75" thickBot="1">
      <c r="A186" s="20" t="s">
        <v>158</v>
      </c>
      <c r="B186" s="26">
        <v>158</v>
      </c>
      <c r="C186" s="26">
        <v>0</v>
      </c>
      <c r="D186" s="22">
        <v>0</v>
      </c>
      <c r="E186" s="26">
        <v>158</v>
      </c>
      <c r="F186" s="26">
        <v>391</v>
      </c>
      <c r="G186" s="23">
        <v>43.44</v>
      </c>
      <c r="H186" s="26">
        <v>84.04</v>
      </c>
      <c r="I186" s="39">
        <v>0.53190000000000004</v>
      </c>
      <c r="J186" s="26">
        <v>0.6</v>
      </c>
      <c r="K186" s="26">
        <v>2</v>
      </c>
      <c r="L186" s="26">
        <v>0.56000000000000005</v>
      </c>
      <c r="M186" s="26">
        <v>156</v>
      </c>
      <c r="N186" s="26">
        <v>0.53</v>
      </c>
      <c r="O186" s="27">
        <v>241774</v>
      </c>
      <c r="P186" s="85">
        <f t="shared" ref="P186:P197" si="10">+B186/$P$184</f>
        <v>5.2666666666666666</v>
      </c>
    </row>
    <row r="187" spans="1:17" ht="15.75" thickBot="1">
      <c r="A187" s="14" t="s">
        <v>159</v>
      </c>
      <c r="B187" s="18">
        <v>140</v>
      </c>
      <c r="C187" s="18">
        <v>0</v>
      </c>
      <c r="D187" s="13">
        <v>0</v>
      </c>
      <c r="E187" s="18">
        <v>140</v>
      </c>
      <c r="F187" s="18">
        <v>477</v>
      </c>
      <c r="G187" s="16">
        <v>51.29</v>
      </c>
      <c r="H187" s="18">
        <v>85.55</v>
      </c>
      <c r="I187" s="11">
        <v>0.61109999999999998</v>
      </c>
      <c r="J187" s="18">
        <v>0.6</v>
      </c>
      <c r="K187" s="18">
        <v>0</v>
      </c>
      <c r="L187" s="18">
        <v>0</v>
      </c>
      <c r="M187" s="18">
        <v>140</v>
      </c>
      <c r="N187" s="18">
        <v>0.61</v>
      </c>
      <c r="O187" s="19">
        <v>241817</v>
      </c>
      <c r="P187" s="85">
        <f>+B187/$P$184</f>
        <v>4.666666666666667</v>
      </c>
      <c r="Q187">
        <f>SUM(H185:H187)</f>
        <v>269.05</v>
      </c>
    </row>
    <row r="188" spans="1:17" ht="15.75" thickBot="1">
      <c r="A188" s="20" t="s">
        <v>160</v>
      </c>
      <c r="B188" s="26">
        <v>172</v>
      </c>
      <c r="C188" s="26">
        <v>0</v>
      </c>
      <c r="D188" s="22">
        <v>0</v>
      </c>
      <c r="E188" s="26">
        <v>172</v>
      </c>
      <c r="F188" s="26">
        <v>557</v>
      </c>
      <c r="G188" s="23">
        <v>59.89</v>
      </c>
      <c r="H188" s="26">
        <v>117</v>
      </c>
      <c r="I188" s="25">
        <v>0.68030000000000002</v>
      </c>
      <c r="J188" s="26">
        <v>0.6</v>
      </c>
      <c r="K188" s="26">
        <v>1</v>
      </c>
      <c r="L188" s="26">
        <v>0.56000000000000005</v>
      </c>
      <c r="M188" s="26">
        <v>171</v>
      </c>
      <c r="N188" s="26">
        <v>0.68</v>
      </c>
      <c r="O188" s="27">
        <v>241836</v>
      </c>
      <c r="P188" s="85">
        <f t="shared" si="10"/>
        <v>5.7333333333333334</v>
      </c>
    </row>
    <row r="189" spans="1:17" ht="15.75" thickBot="1">
      <c r="A189" s="14" t="s">
        <v>161</v>
      </c>
      <c r="B189" s="18">
        <v>159</v>
      </c>
      <c r="C189" s="18">
        <v>0</v>
      </c>
      <c r="D189" s="13">
        <v>0</v>
      </c>
      <c r="E189" s="18">
        <v>159</v>
      </c>
      <c r="F189" s="18">
        <v>382</v>
      </c>
      <c r="G189" s="16">
        <v>45.48</v>
      </c>
      <c r="H189" s="18">
        <v>88.85</v>
      </c>
      <c r="I189" s="30">
        <v>0.55879999999999996</v>
      </c>
      <c r="J189" s="18">
        <v>0.6</v>
      </c>
      <c r="K189" s="18">
        <v>0</v>
      </c>
      <c r="L189" s="18">
        <v>0</v>
      </c>
      <c r="M189" s="18">
        <v>159</v>
      </c>
      <c r="N189" s="18">
        <v>0.56000000000000005</v>
      </c>
      <c r="O189" s="19">
        <v>241904</v>
      </c>
      <c r="P189" s="85">
        <f t="shared" si="10"/>
        <v>5.3</v>
      </c>
    </row>
    <row r="190" spans="1:17" ht="15.75" thickBot="1">
      <c r="A190" s="20" t="s">
        <v>162</v>
      </c>
      <c r="B190" s="26">
        <v>173</v>
      </c>
      <c r="C190" s="26">
        <v>0</v>
      </c>
      <c r="D190" s="22">
        <v>0</v>
      </c>
      <c r="E190" s="26">
        <v>173</v>
      </c>
      <c r="F190" s="26">
        <v>420</v>
      </c>
      <c r="G190" s="23">
        <v>45.16</v>
      </c>
      <c r="H190" s="26">
        <v>89.88</v>
      </c>
      <c r="I190" s="39">
        <v>0.51949999999999996</v>
      </c>
      <c r="J190" s="26">
        <v>0.6</v>
      </c>
      <c r="K190" s="26">
        <v>3</v>
      </c>
      <c r="L190" s="26">
        <v>0.6</v>
      </c>
      <c r="M190" s="26">
        <v>170</v>
      </c>
      <c r="N190" s="26">
        <v>0.52</v>
      </c>
      <c r="O190" s="27">
        <v>241904</v>
      </c>
      <c r="P190" s="85">
        <f t="shared" si="10"/>
        <v>5.7666666666666666</v>
      </c>
      <c r="Q190">
        <f>SUM(H188:H190)</f>
        <v>295.73</v>
      </c>
    </row>
    <row r="191" spans="1:17" ht="15.75" thickBot="1">
      <c r="A191" s="14" t="s">
        <v>163</v>
      </c>
      <c r="B191" s="18">
        <v>157</v>
      </c>
      <c r="C191" s="18">
        <v>0</v>
      </c>
      <c r="D191" s="13">
        <v>0</v>
      </c>
      <c r="E191" s="18">
        <v>157</v>
      </c>
      <c r="F191" s="18">
        <v>404</v>
      </c>
      <c r="G191" s="16">
        <v>44.89</v>
      </c>
      <c r="H191" s="18">
        <v>80.040000000000006</v>
      </c>
      <c r="I191" s="30">
        <v>0.50980000000000003</v>
      </c>
      <c r="J191" s="18">
        <v>0.6</v>
      </c>
      <c r="K191" s="18">
        <v>0</v>
      </c>
      <c r="L191" s="18">
        <v>0</v>
      </c>
      <c r="M191" s="18">
        <v>157</v>
      </c>
      <c r="N191" s="18">
        <v>0.51</v>
      </c>
      <c r="O191" s="19">
        <v>241934</v>
      </c>
      <c r="P191" s="85">
        <f t="shared" si="10"/>
        <v>5.2333333333333334</v>
      </c>
    </row>
    <row r="192" spans="1:17" ht="15.75" thickBot="1">
      <c r="A192" s="20" t="s">
        <v>164</v>
      </c>
      <c r="B192" s="26">
        <v>137</v>
      </c>
      <c r="C192" s="26">
        <v>0</v>
      </c>
      <c r="D192" s="22">
        <v>0</v>
      </c>
      <c r="E192" s="26">
        <v>137</v>
      </c>
      <c r="F192" s="26">
        <v>360</v>
      </c>
      <c r="G192" s="23">
        <v>38.71</v>
      </c>
      <c r="H192" s="26">
        <v>74.599999999999994</v>
      </c>
      <c r="I192" s="39">
        <v>0.54449999999999998</v>
      </c>
      <c r="J192" s="26">
        <v>0.6</v>
      </c>
      <c r="K192" s="26">
        <v>0</v>
      </c>
      <c r="L192" s="26">
        <v>0</v>
      </c>
      <c r="M192" s="26">
        <v>137</v>
      </c>
      <c r="N192" s="26">
        <v>0.54</v>
      </c>
      <c r="O192" s="27">
        <v>241963</v>
      </c>
      <c r="P192" s="85">
        <f t="shared" si="10"/>
        <v>4.5666666666666664</v>
      </c>
    </row>
    <row r="193" spans="1:17" ht="15.75" thickBot="1">
      <c r="A193" s="14" t="s">
        <v>165</v>
      </c>
      <c r="B193" s="18">
        <v>151</v>
      </c>
      <c r="C193" s="18">
        <v>0</v>
      </c>
      <c r="D193" s="13">
        <v>0</v>
      </c>
      <c r="E193" s="18">
        <v>151</v>
      </c>
      <c r="F193" s="18">
        <v>458</v>
      </c>
      <c r="G193" s="16">
        <v>50.89</v>
      </c>
      <c r="H193" s="18">
        <v>87.53</v>
      </c>
      <c r="I193" s="30">
        <v>0.5796</v>
      </c>
      <c r="J193" s="18">
        <v>0.6</v>
      </c>
      <c r="K193" s="18">
        <v>1</v>
      </c>
      <c r="L193" s="18">
        <v>0.56000000000000005</v>
      </c>
      <c r="M193" s="18">
        <v>150</v>
      </c>
      <c r="N193" s="18">
        <v>0.57999999999999996</v>
      </c>
      <c r="O193" s="19">
        <v>242005</v>
      </c>
      <c r="P193" s="85">
        <f t="shared" si="10"/>
        <v>5.0333333333333332</v>
      </c>
      <c r="Q193">
        <f>SUM(H191:H193)</f>
        <v>242.17</v>
      </c>
    </row>
    <row r="194" spans="1:17" ht="15.75" thickBot="1">
      <c r="A194" s="20" t="s">
        <v>166</v>
      </c>
      <c r="B194" s="26">
        <v>152</v>
      </c>
      <c r="C194" s="26">
        <v>0</v>
      </c>
      <c r="D194" s="22">
        <v>0</v>
      </c>
      <c r="E194" s="26">
        <v>152</v>
      </c>
      <c r="F194" s="26">
        <v>472</v>
      </c>
      <c r="G194" s="23">
        <v>50.75</v>
      </c>
      <c r="H194" s="26">
        <v>87.09</v>
      </c>
      <c r="I194" s="39">
        <v>0.57289999999999996</v>
      </c>
      <c r="J194" s="26">
        <v>0.6</v>
      </c>
      <c r="K194" s="26">
        <v>0</v>
      </c>
      <c r="L194" s="26">
        <v>0</v>
      </c>
      <c r="M194" s="26">
        <v>152</v>
      </c>
      <c r="N194" s="26">
        <v>0.56999999999999995</v>
      </c>
      <c r="O194" s="27">
        <v>242051</v>
      </c>
      <c r="P194" s="85">
        <f t="shared" si="10"/>
        <v>5.0666666666666664</v>
      </c>
    </row>
    <row r="195" spans="1:17" ht="15.75" thickBot="1">
      <c r="A195" s="14" t="s">
        <v>167</v>
      </c>
      <c r="B195" s="18">
        <v>165</v>
      </c>
      <c r="C195" s="18">
        <v>0</v>
      </c>
      <c r="D195" s="13">
        <v>0</v>
      </c>
      <c r="E195" s="18">
        <v>165</v>
      </c>
      <c r="F195" s="18">
        <v>486</v>
      </c>
      <c r="G195" s="16">
        <v>52.26</v>
      </c>
      <c r="H195" s="18">
        <v>100.02</v>
      </c>
      <c r="I195" s="11">
        <v>0.60619999999999996</v>
      </c>
      <c r="J195" s="18">
        <v>0.6</v>
      </c>
      <c r="K195" s="18">
        <v>1</v>
      </c>
      <c r="L195" s="18">
        <v>0.56000000000000005</v>
      </c>
      <c r="M195" s="18">
        <v>164</v>
      </c>
      <c r="N195" s="18">
        <v>0.61</v>
      </c>
      <c r="O195" s="19">
        <v>242051</v>
      </c>
      <c r="P195" s="85">
        <f t="shared" si="10"/>
        <v>5.5</v>
      </c>
    </row>
    <row r="196" spans="1:17" ht="15.75" thickBot="1">
      <c r="A196" s="20" t="s">
        <v>168</v>
      </c>
      <c r="B196" s="26">
        <v>161</v>
      </c>
      <c r="C196" s="26">
        <v>0</v>
      </c>
      <c r="D196" s="22">
        <v>0</v>
      </c>
      <c r="E196" s="26">
        <v>161</v>
      </c>
      <c r="F196" s="26">
        <v>611</v>
      </c>
      <c r="G196" s="23">
        <v>67.89</v>
      </c>
      <c r="H196" s="26">
        <v>92.55</v>
      </c>
      <c r="I196" s="39">
        <v>0.57479999999999998</v>
      </c>
      <c r="J196" s="26">
        <v>0.6</v>
      </c>
      <c r="K196" s="26">
        <v>1</v>
      </c>
      <c r="L196" s="26">
        <v>0.56000000000000005</v>
      </c>
      <c r="M196" s="26">
        <v>160</v>
      </c>
      <c r="N196" s="26">
        <v>0.56999999999999995</v>
      </c>
      <c r="O196" s="27">
        <v>242080</v>
      </c>
      <c r="P196" s="85">
        <f t="shared" si="10"/>
        <v>5.3666666666666663</v>
      </c>
    </row>
    <row r="197" spans="1:17" ht="15.75" thickBot="1">
      <c r="A197" s="4" t="s">
        <v>13</v>
      </c>
      <c r="B197" s="5">
        <v>1891</v>
      </c>
      <c r="C197" s="6">
        <v>0</v>
      </c>
      <c r="D197" s="6">
        <v>0</v>
      </c>
      <c r="E197" s="5">
        <v>1891</v>
      </c>
      <c r="F197" s="5">
        <v>5541</v>
      </c>
      <c r="G197" s="6">
        <v>50.6</v>
      </c>
      <c r="H197" s="7">
        <v>1086.5999999999999</v>
      </c>
      <c r="I197" s="6">
        <v>0.5746</v>
      </c>
      <c r="J197" s="4">
        <v>0.6</v>
      </c>
      <c r="K197" s="6">
        <v>11</v>
      </c>
      <c r="L197" s="6">
        <v>0.67</v>
      </c>
      <c r="M197" s="5">
        <v>1880</v>
      </c>
      <c r="N197" s="6">
        <v>0.56999999999999995</v>
      </c>
      <c r="O197" s="28"/>
      <c r="P197" s="85">
        <f t="shared" si="10"/>
        <v>63.033333333333331</v>
      </c>
    </row>
    <row r="199" spans="1:17" ht="18">
      <c r="A199" s="31" t="s">
        <v>39</v>
      </c>
    </row>
    <row r="200" spans="1:17" ht="30.75" thickBot="1">
      <c r="A200" s="9" t="s">
        <v>185</v>
      </c>
    </row>
    <row r="201" spans="1:17" ht="15.75" thickBot="1">
      <c r="A201" s="101" t="s">
        <v>1</v>
      </c>
      <c r="B201" s="101" t="s">
        <v>2</v>
      </c>
      <c r="C201" s="110" t="s">
        <v>104</v>
      </c>
      <c r="D201" s="110" t="s">
        <v>3</v>
      </c>
      <c r="E201" s="101" t="s">
        <v>2</v>
      </c>
      <c r="F201" s="101" t="s">
        <v>4</v>
      </c>
      <c r="G201" s="101" t="s">
        <v>5</v>
      </c>
      <c r="H201" s="110" t="s">
        <v>6</v>
      </c>
      <c r="I201" s="110"/>
      <c r="J201" s="110"/>
      <c r="K201" s="127" t="s">
        <v>7</v>
      </c>
      <c r="L201" s="128"/>
      <c r="M201" s="127" t="s">
        <v>8</v>
      </c>
      <c r="N201" s="128"/>
      <c r="O201" s="110" t="s">
        <v>9</v>
      </c>
      <c r="P201" s="84" t="s">
        <v>99</v>
      </c>
    </row>
    <row r="202" spans="1:17" ht="16.5" thickTop="1" thickBot="1">
      <c r="A202" s="101" t="s">
        <v>10</v>
      </c>
      <c r="B202" s="101" t="s">
        <v>11</v>
      </c>
      <c r="C202" s="101" t="s">
        <v>105</v>
      </c>
      <c r="D202" s="101" t="s">
        <v>12</v>
      </c>
      <c r="E202" s="101" t="s">
        <v>106</v>
      </c>
      <c r="F202" s="101" t="s">
        <v>13</v>
      </c>
      <c r="G202" s="101" t="s">
        <v>14</v>
      </c>
      <c r="H202" s="101" t="s">
        <v>15</v>
      </c>
      <c r="I202" s="101" t="s">
        <v>16</v>
      </c>
      <c r="J202" s="101" t="s">
        <v>17</v>
      </c>
      <c r="K202" s="101" t="s">
        <v>2</v>
      </c>
      <c r="L202" s="101" t="s">
        <v>16</v>
      </c>
      <c r="M202" s="101" t="s">
        <v>2</v>
      </c>
      <c r="N202" s="101" t="s">
        <v>16</v>
      </c>
      <c r="O202" s="101" t="s">
        <v>18</v>
      </c>
      <c r="P202">
        <v>40</v>
      </c>
    </row>
    <row r="203" spans="1:17" ht="16.5" thickTop="1" thickBot="1">
      <c r="A203" s="14" t="s">
        <v>157</v>
      </c>
      <c r="B203" s="18">
        <v>335</v>
      </c>
      <c r="C203" s="18">
        <v>0</v>
      </c>
      <c r="D203" s="13">
        <v>0</v>
      </c>
      <c r="E203" s="18">
        <v>335</v>
      </c>
      <c r="F203" s="15">
        <v>1011</v>
      </c>
      <c r="G203" s="16">
        <v>81.53</v>
      </c>
      <c r="H203" s="18">
        <v>193.97</v>
      </c>
      <c r="I203" s="30">
        <v>0.57899999999999996</v>
      </c>
      <c r="J203" s="18">
        <v>0.6</v>
      </c>
      <c r="K203" s="18">
        <v>1</v>
      </c>
      <c r="L203" s="18">
        <v>0.56000000000000005</v>
      </c>
      <c r="M203" s="18">
        <v>334</v>
      </c>
      <c r="N203" s="18">
        <v>0.57999999999999996</v>
      </c>
      <c r="O203" s="19">
        <v>241915</v>
      </c>
      <c r="P203" s="85">
        <f>+B203/$P$202</f>
        <v>8.375</v>
      </c>
    </row>
    <row r="204" spans="1:17" ht="15.75" thickBot="1">
      <c r="A204" s="20" t="s">
        <v>158</v>
      </c>
      <c r="B204" s="26">
        <v>349</v>
      </c>
      <c r="C204" s="26">
        <v>0</v>
      </c>
      <c r="D204" s="22">
        <v>0</v>
      </c>
      <c r="E204" s="26">
        <v>349</v>
      </c>
      <c r="F204" s="21">
        <v>1068</v>
      </c>
      <c r="G204" s="23">
        <v>89</v>
      </c>
      <c r="H204" s="26">
        <v>196.72</v>
      </c>
      <c r="I204" s="39">
        <v>0.56369999999999998</v>
      </c>
      <c r="J204" s="26">
        <v>0.6</v>
      </c>
      <c r="K204" s="26">
        <v>0</v>
      </c>
      <c r="L204" s="26">
        <v>0</v>
      </c>
      <c r="M204" s="26">
        <v>349</v>
      </c>
      <c r="N204" s="26">
        <v>0.56000000000000005</v>
      </c>
      <c r="O204" s="27">
        <v>241915</v>
      </c>
      <c r="P204" s="85">
        <f t="shared" ref="P204:P215" si="11">+B204/$P$202</f>
        <v>8.7249999999999996</v>
      </c>
    </row>
    <row r="205" spans="1:17" ht="15.75" thickBot="1">
      <c r="A205" s="14" t="s">
        <v>159</v>
      </c>
      <c r="B205" s="18">
        <v>348</v>
      </c>
      <c r="C205" s="18">
        <v>0</v>
      </c>
      <c r="D205" s="13">
        <v>0</v>
      </c>
      <c r="E205" s="18">
        <v>348</v>
      </c>
      <c r="F205" s="15">
        <v>1136</v>
      </c>
      <c r="G205" s="16">
        <v>91.61</v>
      </c>
      <c r="H205" s="18">
        <v>212.27</v>
      </c>
      <c r="I205" s="11">
        <v>0.61</v>
      </c>
      <c r="J205" s="18">
        <v>0.6</v>
      </c>
      <c r="K205" s="18">
        <v>0</v>
      </c>
      <c r="L205" s="18">
        <v>0</v>
      </c>
      <c r="M205" s="18">
        <v>348</v>
      </c>
      <c r="N205" s="18">
        <v>0.61</v>
      </c>
      <c r="O205" s="19">
        <v>241915</v>
      </c>
      <c r="P205" s="85">
        <f t="shared" si="11"/>
        <v>8.6999999999999993</v>
      </c>
      <c r="Q205">
        <f>SUM(H203:H205)</f>
        <v>602.96</v>
      </c>
    </row>
    <row r="206" spans="1:17" ht="15.75" thickBot="1">
      <c r="A206" s="20" t="s">
        <v>160</v>
      </c>
      <c r="B206" s="26">
        <v>348</v>
      </c>
      <c r="C206" s="26">
        <v>0</v>
      </c>
      <c r="D206" s="22">
        <v>0</v>
      </c>
      <c r="E206" s="26">
        <v>348</v>
      </c>
      <c r="F206" s="21">
        <v>1028</v>
      </c>
      <c r="G206" s="23">
        <v>82.9</v>
      </c>
      <c r="H206" s="26">
        <v>198.21</v>
      </c>
      <c r="I206" s="39">
        <v>0.5696</v>
      </c>
      <c r="J206" s="26">
        <v>0.6</v>
      </c>
      <c r="K206" s="26">
        <v>1</v>
      </c>
      <c r="L206" s="26">
        <v>0.56000000000000005</v>
      </c>
      <c r="M206" s="26">
        <v>347</v>
      </c>
      <c r="N206" s="26">
        <v>0.56999999999999995</v>
      </c>
      <c r="O206" s="27">
        <v>241915</v>
      </c>
      <c r="P206" s="85">
        <f t="shared" si="11"/>
        <v>8.6999999999999993</v>
      </c>
    </row>
    <row r="207" spans="1:17" ht="15.75" thickBot="1">
      <c r="A207" s="14" t="s">
        <v>161</v>
      </c>
      <c r="B207" s="18">
        <v>277</v>
      </c>
      <c r="C207" s="18">
        <v>0</v>
      </c>
      <c r="D207" s="13">
        <v>0</v>
      </c>
      <c r="E207" s="18">
        <v>277</v>
      </c>
      <c r="F207" s="18">
        <v>844</v>
      </c>
      <c r="G207" s="16">
        <v>75.36</v>
      </c>
      <c r="H207" s="18">
        <v>165.24</v>
      </c>
      <c r="I207" s="30">
        <v>0.59660000000000002</v>
      </c>
      <c r="J207" s="18">
        <v>0.6</v>
      </c>
      <c r="K207" s="18">
        <v>1</v>
      </c>
      <c r="L207" s="18">
        <v>0.56000000000000005</v>
      </c>
      <c r="M207" s="18">
        <v>276</v>
      </c>
      <c r="N207" s="18">
        <v>0.6</v>
      </c>
      <c r="O207" s="19">
        <v>241915</v>
      </c>
      <c r="P207" s="85">
        <f t="shared" si="11"/>
        <v>6.9249999999999998</v>
      </c>
    </row>
    <row r="208" spans="1:17" ht="15.75" thickBot="1">
      <c r="A208" s="20" t="s">
        <v>162</v>
      </c>
      <c r="B208" s="26">
        <v>313</v>
      </c>
      <c r="C208" s="26">
        <v>0</v>
      </c>
      <c r="D208" s="22">
        <v>0</v>
      </c>
      <c r="E208" s="26">
        <v>313</v>
      </c>
      <c r="F208" s="26">
        <v>931</v>
      </c>
      <c r="G208" s="23">
        <v>75.08</v>
      </c>
      <c r="H208" s="26">
        <v>174.12</v>
      </c>
      <c r="I208" s="39">
        <v>0.55630000000000002</v>
      </c>
      <c r="J208" s="26">
        <v>0.6</v>
      </c>
      <c r="K208" s="26">
        <v>0</v>
      </c>
      <c r="L208" s="26">
        <v>0</v>
      </c>
      <c r="M208" s="26">
        <v>313</v>
      </c>
      <c r="N208" s="26">
        <v>0.56000000000000005</v>
      </c>
      <c r="O208" s="27">
        <v>241915</v>
      </c>
      <c r="P208" s="85">
        <f t="shared" si="11"/>
        <v>7.8250000000000002</v>
      </c>
      <c r="Q208">
        <f>SUM(H206:H208)</f>
        <v>537.57000000000005</v>
      </c>
    </row>
    <row r="209" spans="1:17" ht="15.75" thickBot="1">
      <c r="A209" s="14" t="s">
        <v>163</v>
      </c>
      <c r="B209" s="18">
        <v>266</v>
      </c>
      <c r="C209" s="18">
        <v>0</v>
      </c>
      <c r="D209" s="13">
        <v>0</v>
      </c>
      <c r="E209" s="18">
        <v>266</v>
      </c>
      <c r="F209" s="18">
        <v>756</v>
      </c>
      <c r="G209" s="16">
        <v>63</v>
      </c>
      <c r="H209" s="18">
        <v>155.79</v>
      </c>
      <c r="I209" s="30">
        <v>0.5857</v>
      </c>
      <c r="J209" s="18">
        <v>0.6</v>
      </c>
      <c r="K209" s="18">
        <v>1</v>
      </c>
      <c r="L209" s="18">
        <v>0.56000000000000005</v>
      </c>
      <c r="M209" s="18">
        <v>265</v>
      </c>
      <c r="N209" s="18">
        <v>0.59</v>
      </c>
      <c r="O209" s="19">
        <v>241988</v>
      </c>
      <c r="P209" s="85">
        <f t="shared" si="11"/>
        <v>6.65</v>
      </c>
    </row>
    <row r="210" spans="1:17" ht="15.75" thickBot="1">
      <c r="A210" s="20" t="s">
        <v>164</v>
      </c>
      <c r="B210" s="26">
        <v>279</v>
      </c>
      <c r="C210" s="26">
        <v>0</v>
      </c>
      <c r="D210" s="22">
        <v>0</v>
      </c>
      <c r="E210" s="26">
        <v>279</v>
      </c>
      <c r="F210" s="26">
        <v>856</v>
      </c>
      <c r="G210" s="23">
        <v>69.03</v>
      </c>
      <c r="H210" s="26">
        <v>160.22999999999999</v>
      </c>
      <c r="I210" s="39">
        <v>0.57430000000000003</v>
      </c>
      <c r="J210" s="26">
        <v>0.6</v>
      </c>
      <c r="K210" s="26">
        <v>1</v>
      </c>
      <c r="L210" s="26">
        <v>0.56000000000000005</v>
      </c>
      <c r="M210" s="26">
        <v>278</v>
      </c>
      <c r="N210" s="26">
        <v>0.56999999999999995</v>
      </c>
      <c r="O210" s="27">
        <v>241988</v>
      </c>
      <c r="P210" s="85">
        <f t="shared" si="11"/>
        <v>6.9749999999999996</v>
      </c>
    </row>
    <row r="211" spans="1:17" ht="15.75" thickBot="1">
      <c r="A211" s="14" t="s">
        <v>165</v>
      </c>
      <c r="B211" s="18">
        <v>297</v>
      </c>
      <c r="C211" s="18">
        <v>0</v>
      </c>
      <c r="D211" s="13">
        <v>0</v>
      </c>
      <c r="E211" s="18">
        <v>297</v>
      </c>
      <c r="F211" s="18">
        <v>797</v>
      </c>
      <c r="G211" s="16">
        <v>66.42</v>
      </c>
      <c r="H211" s="18">
        <v>159.15</v>
      </c>
      <c r="I211" s="30">
        <v>0.53590000000000004</v>
      </c>
      <c r="J211" s="18">
        <v>0.6</v>
      </c>
      <c r="K211" s="18">
        <v>3</v>
      </c>
      <c r="L211" s="18">
        <v>0.56000000000000005</v>
      </c>
      <c r="M211" s="18">
        <v>294</v>
      </c>
      <c r="N211" s="18">
        <v>0.54</v>
      </c>
      <c r="O211" s="19">
        <v>242045</v>
      </c>
      <c r="P211" s="85">
        <f t="shared" si="11"/>
        <v>7.4249999999999998</v>
      </c>
      <c r="Q211">
        <f>SUM(H209:H211)</f>
        <v>475.16999999999996</v>
      </c>
    </row>
    <row r="212" spans="1:17" ht="15.75" thickBot="1">
      <c r="A212" s="20" t="s">
        <v>166</v>
      </c>
      <c r="B212" s="26">
        <v>311</v>
      </c>
      <c r="C212" s="26">
        <v>0</v>
      </c>
      <c r="D212" s="22">
        <v>0</v>
      </c>
      <c r="E212" s="26">
        <v>311</v>
      </c>
      <c r="F212" s="26">
        <v>976</v>
      </c>
      <c r="G212" s="23">
        <v>78.709999999999994</v>
      </c>
      <c r="H212" s="26">
        <v>173.74</v>
      </c>
      <c r="I212" s="39">
        <v>0.55869999999999997</v>
      </c>
      <c r="J212" s="26">
        <v>0.6</v>
      </c>
      <c r="K212" s="26">
        <v>4</v>
      </c>
      <c r="L212" s="26">
        <v>0.56000000000000005</v>
      </c>
      <c r="M212" s="26">
        <v>307</v>
      </c>
      <c r="N212" s="26">
        <v>0.56000000000000005</v>
      </c>
      <c r="O212" s="27">
        <v>242045</v>
      </c>
      <c r="P212" s="85">
        <f t="shared" si="11"/>
        <v>7.7750000000000004</v>
      </c>
    </row>
    <row r="213" spans="1:17" ht="15.75" thickBot="1">
      <c r="A213" s="14" t="s">
        <v>167</v>
      </c>
      <c r="B213" s="18">
        <v>326</v>
      </c>
      <c r="C213" s="18">
        <v>0</v>
      </c>
      <c r="D213" s="13">
        <v>0</v>
      </c>
      <c r="E213" s="18">
        <v>326</v>
      </c>
      <c r="F213" s="15">
        <v>1013</v>
      </c>
      <c r="G213" s="16">
        <v>81.69</v>
      </c>
      <c r="H213" s="18">
        <v>188.98</v>
      </c>
      <c r="I213" s="30">
        <v>0.57969999999999999</v>
      </c>
      <c r="J213" s="18">
        <v>0.6</v>
      </c>
      <c r="K213" s="18">
        <v>3</v>
      </c>
      <c r="L213" s="18">
        <v>0.56000000000000005</v>
      </c>
      <c r="M213" s="18">
        <v>323</v>
      </c>
      <c r="N213" s="18">
        <v>0.57999999999999996</v>
      </c>
      <c r="O213" s="19">
        <v>242073</v>
      </c>
      <c r="P213" s="85">
        <f t="shared" si="11"/>
        <v>8.15</v>
      </c>
    </row>
    <row r="214" spans="1:17" ht="15.75" thickBot="1">
      <c r="A214" s="20" t="s">
        <v>168</v>
      </c>
      <c r="B214" s="26">
        <v>301</v>
      </c>
      <c r="C214" s="26">
        <v>0</v>
      </c>
      <c r="D214" s="22">
        <v>0</v>
      </c>
      <c r="E214" s="26">
        <v>301</v>
      </c>
      <c r="F214" s="26">
        <v>908</v>
      </c>
      <c r="G214" s="23">
        <v>75.67</v>
      </c>
      <c r="H214" s="26">
        <v>171.13</v>
      </c>
      <c r="I214" s="39">
        <v>0.56850000000000001</v>
      </c>
      <c r="J214" s="26">
        <v>0.6</v>
      </c>
      <c r="K214" s="26">
        <v>1</v>
      </c>
      <c r="L214" s="26">
        <v>0.56000000000000005</v>
      </c>
      <c r="M214" s="26">
        <v>300</v>
      </c>
      <c r="N214" s="26">
        <v>0.56999999999999995</v>
      </c>
      <c r="O214" s="27">
        <v>242090</v>
      </c>
      <c r="P214" s="85">
        <f t="shared" si="11"/>
        <v>7.5250000000000004</v>
      </c>
    </row>
    <row r="215" spans="1:17" ht="15.75" thickBot="1">
      <c r="A215" s="4" t="s">
        <v>13</v>
      </c>
      <c r="B215" s="5">
        <v>3750</v>
      </c>
      <c r="C215" s="6">
        <v>0</v>
      </c>
      <c r="D215" s="6">
        <v>0</v>
      </c>
      <c r="E215" s="5">
        <v>3750</v>
      </c>
      <c r="F215" s="5">
        <v>11324</v>
      </c>
      <c r="G215" s="6">
        <v>77.56</v>
      </c>
      <c r="H215" s="7">
        <v>2149.58</v>
      </c>
      <c r="I215" s="6">
        <v>0.57320000000000004</v>
      </c>
      <c r="J215" s="4">
        <v>0.6</v>
      </c>
      <c r="K215" s="6">
        <v>16</v>
      </c>
      <c r="L215" s="6">
        <v>0.56000000000000005</v>
      </c>
      <c r="M215" s="5">
        <v>3734</v>
      </c>
      <c r="N215" s="6">
        <v>0.56999999999999995</v>
      </c>
      <c r="O215" s="28"/>
      <c r="P215" s="85">
        <f t="shared" si="11"/>
        <v>93.75</v>
      </c>
    </row>
    <row r="216" spans="1:17">
      <c r="A216" s="32"/>
      <c r="B216" s="34"/>
      <c r="C216" s="34"/>
      <c r="D216" s="33"/>
      <c r="E216" s="34"/>
      <c r="F216" s="34"/>
      <c r="G216" s="34"/>
      <c r="H216" s="32"/>
      <c r="I216" s="34"/>
      <c r="J216" s="34"/>
      <c r="K216" s="34"/>
      <c r="L216" s="34"/>
    </row>
    <row r="217" spans="1:17" ht="18">
      <c r="A217" s="8" t="s">
        <v>28</v>
      </c>
    </row>
    <row r="218" spans="1:17" ht="30.75" thickBot="1">
      <c r="A218" s="9" t="s">
        <v>187</v>
      </c>
    </row>
    <row r="219" spans="1:17" ht="15.75" thickBot="1">
      <c r="A219" s="101" t="s">
        <v>1</v>
      </c>
      <c r="B219" s="101" t="s">
        <v>2</v>
      </c>
      <c r="C219" s="110" t="s">
        <v>104</v>
      </c>
      <c r="D219" s="110" t="s">
        <v>3</v>
      </c>
      <c r="E219" s="101" t="s">
        <v>2</v>
      </c>
      <c r="F219" s="101" t="s">
        <v>4</v>
      </c>
      <c r="G219" s="101" t="s">
        <v>5</v>
      </c>
      <c r="H219" s="110" t="s">
        <v>6</v>
      </c>
      <c r="I219" s="110"/>
      <c r="J219" s="110"/>
      <c r="K219" s="127" t="s">
        <v>7</v>
      </c>
      <c r="L219" s="128"/>
      <c r="M219" s="127" t="s">
        <v>8</v>
      </c>
      <c r="N219" s="128"/>
      <c r="O219" s="110" t="s">
        <v>9</v>
      </c>
      <c r="P219" s="84" t="s">
        <v>99</v>
      </c>
    </row>
    <row r="220" spans="1:17" ht="16.5" thickTop="1" thickBot="1">
      <c r="A220" s="101" t="s">
        <v>10</v>
      </c>
      <c r="B220" s="101" t="s">
        <v>11</v>
      </c>
      <c r="C220" s="101" t="s">
        <v>105</v>
      </c>
      <c r="D220" s="101" t="s">
        <v>12</v>
      </c>
      <c r="E220" s="101" t="s">
        <v>106</v>
      </c>
      <c r="F220" s="101" t="s">
        <v>13</v>
      </c>
      <c r="G220" s="101" t="s">
        <v>14</v>
      </c>
      <c r="H220" s="101" t="s">
        <v>15</v>
      </c>
      <c r="I220" s="101" t="s">
        <v>16</v>
      </c>
      <c r="J220" s="101" t="s">
        <v>17</v>
      </c>
      <c r="K220" s="101" t="s">
        <v>2</v>
      </c>
      <c r="L220" s="101" t="s">
        <v>16</v>
      </c>
      <c r="M220" s="101" t="s">
        <v>2</v>
      </c>
      <c r="N220" s="101" t="s">
        <v>16</v>
      </c>
      <c r="O220" s="101" t="s">
        <v>18</v>
      </c>
      <c r="P220">
        <v>10</v>
      </c>
    </row>
    <row r="221" spans="1:17" ht="16.5" thickTop="1" thickBot="1">
      <c r="A221" s="14" t="s">
        <v>157</v>
      </c>
      <c r="B221" s="18">
        <v>57</v>
      </c>
      <c r="C221" s="18">
        <v>0</v>
      </c>
      <c r="D221" s="13">
        <v>0</v>
      </c>
      <c r="E221" s="18">
        <v>57</v>
      </c>
      <c r="F221" s="18">
        <v>164</v>
      </c>
      <c r="G221" s="16">
        <v>17.07</v>
      </c>
      <c r="H221" s="18">
        <v>29.52</v>
      </c>
      <c r="I221" s="30">
        <v>0.51790000000000003</v>
      </c>
      <c r="J221" s="18">
        <v>0.6</v>
      </c>
      <c r="K221" s="18">
        <v>0</v>
      </c>
      <c r="L221" s="18">
        <v>0</v>
      </c>
      <c r="M221" s="18">
        <v>57</v>
      </c>
      <c r="N221" s="18">
        <v>0.52</v>
      </c>
      <c r="O221" s="19">
        <v>241947</v>
      </c>
      <c r="P221" s="85">
        <f>+B221/$P$220</f>
        <v>5.7</v>
      </c>
    </row>
    <row r="222" spans="1:17" ht="15.75" thickBot="1">
      <c r="A222" s="20" t="s">
        <v>158</v>
      </c>
      <c r="B222" s="26">
        <v>56</v>
      </c>
      <c r="C222" s="26">
        <v>0</v>
      </c>
      <c r="D222" s="22">
        <v>0</v>
      </c>
      <c r="E222" s="26">
        <v>56</v>
      </c>
      <c r="F222" s="26">
        <v>148</v>
      </c>
      <c r="G222" s="23">
        <v>15.91</v>
      </c>
      <c r="H222" s="26">
        <v>30.97</v>
      </c>
      <c r="I222" s="39">
        <v>0.55300000000000005</v>
      </c>
      <c r="J222" s="26">
        <v>0.6</v>
      </c>
      <c r="K222" s="26">
        <v>0</v>
      </c>
      <c r="L222" s="26">
        <v>0</v>
      </c>
      <c r="M222" s="26">
        <v>56</v>
      </c>
      <c r="N222" s="26">
        <v>0.55000000000000004</v>
      </c>
      <c r="O222" s="27">
        <v>241947</v>
      </c>
      <c r="P222" s="85">
        <f t="shared" ref="P222:P233" si="12">+B221/$P$220</f>
        <v>5.7</v>
      </c>
    </row>
    <row r="223" spans="1:17" ht="15.75" thickBot="1">
      <c r="A223" s="14" t="s">
        <v>159</v>
      </c>
      <c r="B223" s="18">
        <v>53</v>
      </c>
      <c r="C223" s="18">
        <v>0</v>
      </c>
      <c r="D223" s="13">
        <v>0</v>
      </c>
      <c r="E223" s="18">
        <v>53</v>
      </c>
      <c r="F223" s="18">
        <v>164</v>
      </c>
      <c r="G223" s="16">
        <v>17.07</v>
      </c>
      <c r="H223" s="18">
        <v>38.65</v>
      </c>
      <c r="I223" s="11">
        <v>0.72929999999999995</v>
      </c>
      <c r="J223" s="18">
        <v>0.6</v>
      </c>
      <c r="K223" s="18">
        <v>0</v>
      </c>
      <c r="L223" s="18">
        <v>0</v>
      </c>
      <c r="M223" s="18">
        <v>53</v>
      </c>
      <c r="N223" s="18">
        <v>0.73</v>
      </c>
      <c r="O223" s="19">
        <v>241947</v>
      </c>
      <c r="P223" s="85">
        <f t="shared" si="12"/>
        <v>5.6</v>
      </c>
      <c r="Q223">
        <f>SUM(H221:H222)</f>
        <v>60.489999999999995</v>
      </c>
    </row>
    <row r="224" spans="1:17" ht="15.75" thickBot="1">
      <c r="A224" s="20" t="s">
        <v>160</v>
      </c>
      <c r="B224" s="26">
        <v>54</v>
      </c>
      <c r="C224" s="26">
        <v>0</v>
      </c>
      <c r="D224" s="22">
        <v>0</v>
      </c>
      <c r="E224" s="26">
        <v>54</v>
      </c>
      <c r="F224" s="26">
        <v>268</v>
      </c>
      <c r="G224" s="23">
        <v>27.89</v>
      </c>
      <c r="H224" s="26">
        <v>45.85</v>
      </c>
      <c r="I224" s="25">
        <v>0.84909999999999997</v>
      </c>
      <c r="J224" s="26">
        <v>0.6</v>
      </c>
      <c r="K224" s="26">
        <v>1</v>
      </c>
      <c r="L224" s="26">
        <v>3.34</v>
      </c>
      <c r="M224" s="26">
        <v>53</v>
      </c>
      <c r="N224" s="26">
        <v>0.8</v>
      </c>
      <c r="O224" s="27">
        <v>241947</v>
      </c>
      <c r="P224" s="85">
        <f t="shared" si="12"/>
        <v>5.3</v>
      </c>
    </row>
    <row r="225" spans="1:17" ht="15.75" thickBot="1">
      <c r="A225" s="14" t="s">
        <v>161</v>
      </c>
      <c r="B225" s="18">
        <v>56</v>
      </c>
      <c r="C225" s="18">
        <v>0</v>
      </c>
      <c r="D225" s="13">
        <v>0</v>
      </c>
      <c r="E225" s="18">
        <v>56</v>
      </c>
      <c r="F225" s="18">
        <v>147</v>
      </c>
      <c r="G225" s="16">
        <v>16.940000000000001</v>
      </c>
      <c r="H225" s="18">
        <v>34.659999999999997</v>
      </c>
      <c r="I225" s="11">
        <v>0.61890000000000001</v>
      </c>
      <c r="J225" s="18">
        <v>0.6</v>
      </c>
      <c r="K225" s="18">
        <v>0</v>
      </c>
      <c r="L225" s="18">
        <v>0</v>
      </c>
      <c r="M225" s="18">
        <v>56</v>
      </c>
      <c r="N225" s="18">
        <v>0.62</v>
      </c>
      <c r="O225" s="19">
        <v>241947</v>
      </c>
      <c r="P225" s="85">
        <f t="shared" si="12"/>
        <v>5.4</v>
      </c>
    </row>
    <row r="226" spans="1:17" ht="15.75" thickBot="1">
      <c r="A226" s="20" t="s">
        <v>162</v>
      </c>
      <c r="B226" s="26">
        <v>72</v>
      </c>
      <c r="C226" s="26">
        <v>0</v>
      </c>
      <c r="D226" s="22">
        <v>0</v>
      </c>
      <c r="E226" s="26">
        <v>72</v>
      </c>
      <c r="F226" s="26">
        <v>174</v>
      </c>
      <c r="G226" s="23">
        <v>18.11</v>
      </c>
      <c r="H226" s="26">
        <v>39.159999999999997</v>
      </c>
      <c r="I226" s="39">
        <v>0.54390000000000005</v>
      </c>
      <c r="J226" s="26">
        <v>0.6</v>
      </c>
      <c r="K226" s="26">
        <v>0</v>
      </c>
      <c r="L226" s="26">
        <v>0</v>
      </c>
      <c r="M226" s="26">
        <v>72</v>
      </c>
      <c r="N226" s="26">
        <v>0.54</v>
      </c>
      <c r="O226" s="27">
        <v>241947</v>
      </c>
      <c r="P226" s="85">
        <f t="shared" si="12"/>
        <v>5.6</v>
      </c>
      <c r="Q226">
        <f>SUM(H223:H225)</f>
        <v>119.16</v>
      </c>
    </row>
    <row r="227" spans="1:17" ht="15.75" thickBot="1">
      <c r="A227" s="14" t="s">
        <v>163</v>
      </c>
      <c r="B227" s="18">
        <v>46</v>
      </c>
      <c r="C227" s="18">
        <v>0</v>
      </c>
      <c r="D227" s="13">
        <v>0</v>
      </c>
      <c r="E227" s="18">
        <v>46</v>
      </c>
      <c r="F227" s="18">
        <v>132</v>
      </c>
      <c r="G227" s="16">
        <v>14.19</v>
      </c>
      <c r="H227" s="18">
        <v>25.96</v>
      </c>
      <c r="I227" s="30">
        <v>0.56440000000000001</v>
      </c>
      <c r="J227" s="18">
        <v>0.6</v>
      </c>
      <c r="K227" s="18">
        <v>0</v>
      </c>
      <c r="L227" s="18">
        <v>0</v>
      </c>
      <c r="M227" s="18">
        <v>46</v>
      </c>
      <c r="N227" s="18">
        <v>0.56000000000000005</v>
      </c>
      <c r="O227" s="19">
        <v>242073</v>
      </c>
      <c r="P227" s="85">
        <f t="shared" si="12"/>
        <v>7.2</v>
      </c>
    </row>
    <row r="228" spans="1:17" ht="15.75" thickBot="1">
      <c r="A228" s="20" t="s">
        <v>164</v>
      </c>
      <c r="B228" s="26">
        <v>57</v>
      </c>
      <c r="C228" s="26">
        <v>0</v>
      </c>
      <c r="D228" s="22">
        <v>0</v>
      </c>
      <c r="E228" s="26">
        <v>57</v>
      </c>
      <c r="F228" s="26">
        <v>148</v>
      </c>
      <c r="G228" s="23">
        <v>15.4</v>
      </c>
      <c r="H228" s="26">
        <v>35.89</v>
      </c>
      <c r="I228" s="25">
        <v>0.62970000000000004</v>
      </c>
      <c r="J228" s="26">
        <v>0.6</v>
      </c>
      <c r="K228" s="26">
        <v>0</v>
      </c>
      <c r="L228" s="26">
        <v>0</v>
      </c>
      <c r="M228" s="26">
        <v>57</v>
      </c>
      <c r="N228" s="26">
        <v>0.63</v>
      </c>
      <c r="O228" s="27">
        <v>242073</v>
      </c>
      <c r="P228" s="85">
        <f t="shared" si="12"/>
        <v>4.5999999999999996</v>
      </c>
    </row>
    <row r="229" spans="1:17" ht="15.75" thickBot="1">
      <c r="A229" s="14" t="s">
        <v>165</v>
      </c>
      <c r="B229" s="18">
        <v>47</v>
      </c>
      <c r="C229" s="18">
        <v>0</v>
      </c>
      <c r="D229" s="13">
        <v>0</v>
      </c>
      <c r="E229" s="18">
        <v>47</v>
      </c>
      <c r="F229" s="18">
        <v>245</v>
      </c>
      <c r="G229" s="16">
        <v>26.34</v>
      </c>
      <c r="H229" s="18">
        <v>30.73</v>
      </c>
      <c r="I229" s="11">
        <v>0.65390000000000004</v>
      </c>
      <c r="J229" s="18">
        <v>0.6</v>
      </c>
      <c r="K229" s="18">
        <v>0</v>
      </c>
      <c r="L229" s="18">
        <v>0</v>
      </c>
      <c r="M229" s="18">
        <v>47</v>
      </c>
      <c r="N229" s="18">
        <v>0.65</v>
      </c>
      <c r="O229" s="19">
        <v>242073</v>
      </c>
      <c r="P229" s="85">
        <f t="shared" si="12"/>
        <v>5.7</v>
      </c>
      <c r="Q229">
        <f>SUM(H226:H228)</f>
        <v>101.01</v>
      </c>
    </row>
    <row r="230" spans="1:17" ht="15.75" thickBot="1">
      <c r="A230" s="20" t="s">
        <v>166</v>
      </c>
      <c r="B230" s="26">
        <v>61</v>
      </c>
      <c r="C230" s="26">
        <v>0</v>
      </c>
      <c r="D230" s="22">
        <v>0</v>
      </c>
      <c r="E230" s="26">
        <v>61</v>
      </c>
      <c r="F230" s="26">
        <v>141</v>
      </c>
      <c r="G230" s="23">
        <v>14.67</v>
      </c>
      <c r="H230" s="26">
        <v>34.799999999999997</v>
      </c>
      <c r="I230" s="39">
        <v>0.5706</v>
      </c>
      <c r="J230" s="26">
        <v>0.6</v>
      </c>
      <c r="K230" s="26">
        <v>0</v>
      </c>
      <c r="L230" s="26">
        <v>0</v>
      </c>
      <c r="M230" s="26">
        <v>61</v>
      </c>
      <c r="N230" s="26">
        <v>0.56999999999999995</v>
      </c>
      <c r="O230" s="27">
        <v>242073</v>
      </c>
      <c r="P230" s="85">
        <f t="shared" si="12"/>
        <v>4.7</v>
      </c>
    </row>
    <row r="231" spans="1:17" ht="15.75" thickBot="1">
      <c r="A231" s="14" t="s">
        <v>167</v>
      </c>
      <c r="B231" s="18">
        <v>62</v>
      </c>
      <c r="C231" s="18">
        <v>0</v>
      </c>
      <c r="D231" s="13">
        <v>0</v>
      </c>
      <c r="E231" s="18">
        <v>62</v>
      </c>
      <c r="F231" s="18">
        <v>151</v>
      </c>
      <c r="G231" s="16">
        <v>15.71</v>
      </c>
      <c r="H231" s="18">
        <v>39.869999999999997</v>
      </c>
      <c r="I231" s="11">
        <v>0.6431</v>
      </c>
      <c r="J231" s="18">
        <v>0.6</v>
      </c>
      <c r="K231" s="18">
        <v>0</v>
      </c>
      <c r="L231" s="18">
        <v>0</v>
      </c>
      <c r="M231" s="18">
        <v>62</v>
      </c>
      <c r="N231" s="18">
        <v>0.64</v>
      </c>
      <c r="O231" s="19">
        <v>242073</v>
      </c>
      <c r="P231" s="85">
        <f t="shared" si="12"/>
        <v>6.1</v>
      </c>
    </row>
    <row r="232" spans="1:17" ht="15.75" thickBot="1">
      <c r="A232" s="20" t="s">
        <v>168</v>
      </c>
      <c r="B232" s="26">
        <v>49</v>
      </c>
      <c r="C232" s="26">
        <v>0</v>
      </c>
      <c r="D232" s="29">
        <v>33</v>
      </c>
      <c r="E232" s="26">
        <v>16</v>
      </c>
      <c r="F232" s="26">
        <v>112</v>
      </c>
      <c r="G232" s="23">
        <v>12.04</v>
      </c>
      <c r="H232" s="26">
        <v>7.83</v>
      </c>
      <c r="I232" s="39">
        <v>0.4894</v>
      </c>
      <c r="J232" s="26">
        <v>0.6</v>
      </c>
      <c r="K232" s="26">
        <v>0</v>
      </c>
      <c r="L232" s="26">
        <v>0</v>
      </c>
      <c r="M232" s="26">
        <v>16</v>
      </c>
      <c r="N232" s="26">
        <v>0.49</v>
      </c>
      <c r="O232" s="27">
        <v>242073</v>
      </c>
      <c r="P232" s="85">
        <f t="shared" si="12"/>
        <v>6.2</v>
      </c>
    </row>
    <row r="233" spans="1:17" ht="15.75" thickBot="1">
      <c r="A233" s="4" t="s">
        <v>13</v>
      </c>
      <c r="B233" s="6">
        <v>670</v>
      </c>
      <c r="C233" s="6">
        <v>0</v>
      </c>
      <c r="D233" s="6">
        <v>33</v>
      </c>
      <c r="E233" s="6">
        <v>637</v>
      </c>
      <c r="F233" s="5">
        <v>1994</v>
      </c>
      <c r="G233" s="6">
        <v>17.62</v>
      </c>
      <c r="H233" s="6">
        <v>393.91</v>
      </c>
      <c r="I233" s="6">
        <v>0.61839999999999995</v>
      </c>
      <c r="J233" s="4">
        <v>0.6</v>
      </c>
      <c r="K233" s="6">
        <v>1</v>
      </c>
      <c r="L233" s="6">
        <v>3.34</v>
      </c>
      <c r="M233" s="6">
        <v>636</v>
      </c>
      <c r="N233" s="6">
        <v>0.61</v>
      </c>
      <c r="O233" s="28"/>
      <c r="P233" s="85">
        <f t="shared" si="12"/>
        <v>4.9000000000000004</v>
      </c>
    </row>
    <row r="236" spans="1:17" ht="18">
      <c r="A236" s="31" t="s">
        <v>40</v>
      </c>
    </row>
    <row r="237" spans="1:17" ht="30.75" thickBot="1">
      <c r="A237" s="9" t="s">
        <v>188</v>
      </c>
    </row>
    <row r="238" spans="1:17" ht="15.75" thickBot="1">
      <c r="A238" s="101" t="s">
        <v>1</v>
      </c>
      <c r="B238" s="101" t="s">
        <v>2</v>
      </c>
      <c r="C238" s="110" t="s">
        <v>104</v>
      </c>
      <c r="D238" s="110" t="s">
        <v>3</v>
      </c>
      <c r="E238" s="101" t="s">
        <v>2</v>
      </c>
      <c r="F238" s="101" t="s">
        <v>4</v>
      </c>
      <c r="G238" s="101" t="s">
        <v>5</v>
      </c>
      <c r="H238" s="110" t="s">
        <v>6</v>
      </c>
      <c r="I238" s="110"/>
      <c r="J238" s="110"/>
      <c r="K238" s="127" t="s">
        <v>7</v>
      </c>
      <c r="L238" s="128"/>
      <c r="M238" s="127" t="s">
        <v>8</v>
      </c>
      <c r="N238" s="128"/>
      <c r="O238" s="110" t="s">
        <v>9</v>
      </c>
      <c r="P238" s="84" t="s">
        <v>99</v>
      </c>
    </row>
    <row r="239" spans="1:17" ht="16.5" thickTop="1" thickBot="1">
      <c r="A239" s="101" t="s">
        <v>10</v>
      </c>
      <c r="B239" s="101" t="s">
        <v>11</v>
      </c>
      <c r="C239" s="101" t="s">
        <v>105</v>
      </c>
      <c r="D239" s="101" t="s">
        <v>12</v>
      </c>
      <c r="E239" s="101" t="s">
        <v>106</v>
      </c>
      <c r="F239" s="101" t="s">
        <v>13</v>
      </c>
      <c r="G239" s="101" t="s">
        <v>14</v>
      </c>
      <c r="H239" s="101" t="s">
        <v>15</v>
      </c>
      <c r="I239" s="101" t="s">
        <v>16</v>
      </c>
      <c r="J239" s="101" t="s">
        <v>17</v>
      </c>
      <c r="K239" s="101" t="s">
        <v>2</v>
      </c>
      <c r="L239" s="101" t="s">
        <v>16</v>
      </c>
      <c r="M239" s="101" t="s">
        <v>2</v>
      </c>
      <c r="N239" s="101" t="s">
        <v>16</v>
      </c>
      <c r="O239" s="101" t="s">
        <v>18</v>
      </c>
      <c r="P239">
        <v>30</v>
      </c>
    </row>
    <row r="240" spans="1:17" ht="16.5" thickTop="1" thickBot="1">
      <c r="A240" s="14" t="s">
        <v>157</v>
      </c>
      <c r="B240" s="18">
        <v>191</v>
      </c>
      <c r="C240" s="18">
        <v>0</v>
      </c>
      <c r="D240" s="10">
        <v>1</v>
      </c>
      <c r="E240" s="18">
        <v>190</v>
      </c>
      <c r="F240" s="18">
        <v>585</v>
      </c>
      <c r="G240" s="16">
        <v>188.71</v>
      </c>
      <c r="H240" s="18">
        <v>125.64</v>
      </c>
      <c r="I240" s="11">
        <v>0.66120000000000001</v>
      </c>
      <c r="J240" s="18">
        <v>0.6</v>
      </c>
      <c r="K240" s="18">
        <v>10</v>
      </c>
      <c r="L240" s="18">
        <v>0</v>
      </c>
      <c r="M240" s="18">
        <v>180</v>
      </c>
      <c r="N240" s="18">
        <v>0.7</v>
      </c>
      <c r="O240" s="19">
        <v>241948</v>
      </c>
      <c r="P240" s="85">
        <f>+B240/$P$239</f>
        <v>6.3666666666666663</v>
      </c>
    </row>
    <row r="241" spans="1:17" ht="15.75" thickBot="1">
      <c r="A241" s="20" t="s">
        <v>158</v>
      </c>
      <c r="B241" s="26">
        <v>176</v>
      </c>
      <c r="C241" s="26">
        <v>0</v>
      </c>
      <c r="D241" s="22">
        <v>0</v>
      </c>
      <c r="E241" s="26">
        <v>176</v>
      </c>
      <c r="F241" s="26">
        <v>548</v>
      </c>
      <c r="G241" s="23">
        <v>182.67</v>
      </c>
      <c r="H241" s="26">
        <v>105.94</v>
      </c>
      <c r="I241" s="25">
        <v>0.60199999999999998</v>
      </c>
      <c r="J241" s="26">
        <v>0.6</v>
      </c>
      <c r="K241" s="26">
        <v>19</v>
      </c>
      <c r="L241" s="26">
        <v>0</v>
      </c>
      <c r="M241" s="26">
        <v>157</v>
      </c>
      <c r="N241" s="26">
        <v>0.67</v>
      </c>
      <c r="O241" s="27">
        <v>241948</v>
      </c>
      <c r="P241" s="85">
        <f t="shared" ref="P241:P252" si="13">+B241/$P$239</f>
        <v>5.8666666666666663</v>
      </c>
    </row>
    <row r="242" spans="1:17" ht="15.75" thickBot="1">
      <c r="A242" s="14" t="s">
        <v>159</v>
      </c>
      <c r="B242" s="18">
        <v>182</v>
      </c>
      <c r="C242" s="18">
        <v>0</v>
      </c>
      <c r="D242" s="10">
        <v>1</v>
      </c>
      <c r="E242" s="18">
        <v>181</v>
      </c>
      <c r="F242" s="18">
        <v>560</v>
      </c>
      <c r="G242" s="16">
        <v>180.65</v>
      </c>
      <c r="H242" s="18">
        <v>124.95</v>
      </c>
      <c r="I242" s="11">
        <v>0.69030000000000002</v>
      </c>
      <c r="J242" s="18">
        <v>0.6</v>
      </c>
      <c r="K242" s="18">
        <v>18</v>
      </c>
      <c r="L242" s="18">
        <v>0</v>
      </c>
      <c r="M242" s="18">
        <v>163</v>
      </c>
      <c r="N242" s="18">
        <v>0.77</v>
      </c>
      <c r="O242" s="19">
        <v>241948</v>
      </c>
      <c r="P242" s="85">
        <f t="shared" si="13"/>
        <v>6.0666666666666664</v>
      </c>
      <c r="Q242">
        <f>SUM(H240:H242)</f>
        <v>356.53</v>
      </c>
    </row>
    <row r="243" spans="1:17" ht="15.75" thickBot="1">
      <c r="A243" s="20" t="s">
        <v>160</v>
      </c>
      <c r="B243" s="26">
        <v>203</v>
      </c>
      <c r="C243" s="26">
        <v>0</v>
      </c>
      <c r="D243" s="22">
        <v>0</v>
      </c>
      <c r="E243" s="26">
        <v>203</v>
      </c>
      <c r="F243" s="26">
        <v>547</v>
      </c>
      <c r="G243" s="23">
        <v>176.45</v>
      </c>
      <c r="H243" s="26">
        <v>113.26</v>
      </c>
      <c r="I243" s="39">
        <v>0.55789999999999995</v>
      </c>
      <c r="J243" s="26">
        <v>0.6</v>
      </c>
      <c r="K243" s="26">
        <v>36</v>
      </c>
      <c r="L243" s="26">
        <v>0</v>
      </c>
      <c r="M243" s="26">
        <v>167</v>
      </c>
      <c r="N243" s="26">
        <v>0.68</v>
      </c>
      <c r="O243" s="27">
        <v>241948</v>
      </c>
      <c r="P243" s="85">
        <f t="shared" si="13"/>
        <v>6.7666666666666666</v>
      </c>
    </row>
    <row r="244" spans="1:17" ht="15.75" thickBot="1">
      <c r="A244" s="14" t="s">
        <v>161</v>
      </c>
      <c r="B244" s="18">
        <v>166</v>
      </c>
      <c r="C244" s="18">
        <v>0</v>
      </c>
      <c r="D244" s="13">
        <v>0</v>
      </c>
      <c r="E244" s="18">
        <v>166</v>
      </c>
      <c r="F244" s="18">
        <v>437</v>
      </c>
      <c r="G244" s="16">
        <v>156.07</v>
      </c>
      <c r="H244" s="18">
        <v>83.86</v>
      </c>
      <c r="I244" s="30">
        <v>0.50519999999999998</v>
      </c>
      <c r="J244" s="18">
        <v>0.6</v>
      </c>
      <c r="K244" s="18">
        <v>52</v>
      </c>
      <c r="L244" s="18">
        <v>0</v>
      </c>
      <c r="M244" s="18">
        <v>114</v>
      </c>
      <c r="N244" s="18">
        <v>0.74</v>
      </c>
      <c r="O244" s="19">
        <v>241948</v>
      </c>
      <c r="P244" s="85">
        <f t="shared" si="13"/>
        <v>5.5333333333333332</v>
      </c>
    </row>
    <row r="245" spans="1:17" ht="15.75" thickBot="1">
      <c r="A245" s="20" t="s">
        <v>162</v>
      </c>
      <c r="B245" s="26">
        <v>179</v>
      </c>
      <c r="C245" s="26">
        <v>0</v>
      </c>
      <c r="D245" s="22">
        <v>0</v>
      </c>
      <c r="E245" s="26">
        <v>179</v>
      </c>
      <c r="F245" s="26">
        <v>347</v>
      </c>
      <c r="G245" s="23">
        <v>111.94</v>
      </c>
      <c r="H245" s="26">
        <v>77.47</v>
      </c>
      <c r="I245" s="39">
        <v>0.43280000000000002</v>
      </c>
      <c r="J245" s="26">
        <v>0.6</v>
      </c>
      <c r="K245" s="26">
        <v>52</v>
      </c>
      <c r="L245" s="26">
        <v>0</v>
      </c>
      <c r="M245" s="26">
        <v>127</v>
      </c>
      <c r="N245" s="26">
        <v>0.61</v>
      </c>
      <c r="O245" s="27">
        <v>241948</v>
      </c>
      <c r="P245" s="85">
        <f t="shared" si="13"/>
        <v>5.9666666666666668</v>
      </c>
      <c r="Q245">
        <f>SUM(H243:H245)</f>
        <v>274.59000000000003</v>
      </c>
    </row>
    <row r="246" spans="1:17" ht="15.75" thickBot="1">
      <c r="A246" s="14" t="s">
        <v>163</v>
      </c>
      <c r="B246" s="18">
        <v>158</v>
      </c>
      <c r="C246" s="18">
        <v>0</v>
      </c>
      <c r="D246" s="13">
        <v>0</v>
      </c>
      <c r="E246" s="18">
        <v>158</v>
      </c>
      <c r="F246" s="18">
        <v>452</v>
      </c>
      <c r="G246" s="16">
        <v>150.66999999999999</v>
      </c>
      <c r="H246" s="18">
        <v>98.53</v>
      </c>
      <c r="I246" s="11">
        <v>0.62360000000000004</v>
      </c>
      <c r="J246" s="18">
        <v>0.6</v>
      </c>
      <c r="K246" s="18">
        <v>33</v>
      </c>
      <c r="L246" s="18">
        <v>0</v>
      </c>
      <c r="M246" s="18">
        <v>125</v>
      </c>
      <c r="N246" s="18">
        <v>0.79</v>
      </c>
      <c r="O246" s="19">
        <v>241948</v>
      </c>
      <c r="P246" s="85">
        <f t="shared" si="13"/>
        <v>5.2666666666666666</v>
      </c>
    </row>
    <row r="247" spans="1:17" ht="15.75" thickBot="1">
      <c r="A247" s="20" t="s">
        <v>164</v>
      </c>
      <c r="B247" s="26">
        <v>156</v>
      </c>
      <c r="C247" s="26">
        <v>0</v>
      </c>
      <c r="D247" s="22">
        <v>0</v>
      </c>
      <c r="E247" s="26">
        <v>156</v>
      </c>
      <c r="F247" s="26">
        <v>529</v>
      </c>
      <c r="G247" s="23">
        <v>170.65</v>
      </c>
      <c r="H247" s="26">
        <v>116.05</v>
      </c>
      <c r="I247" s="25">
        <v>0.74390000000000001</v>
      </c>
      <c r="J247" s="26">
        <v>0.6</v>
      </c>
      <c r="K247" s="26">
        <v>0</v>
      </c>
      <c r="L247" s="26">
        <v>0</v>
      </c>
      <c r="M247" s="26">
        <v>156</v>
      </c>
      <c r="N247" s="26">
        <v>0.74</v>
      </c>
      <c r="O247" s="27">
        <v>242094</v>
      </c>
      <c r="P247" s="85">
        <f t="shared" si="13"/>
        <v>5.2</v>
      </c>
    </row>
    <row r="248" spans="1:17" ht="15.75" thickBot="1">
      <c r="A248" s="14" t="s">
        <v>165</v>
      </c>
      <c r="B248" s="18">
        <v>165</v>
      </c>
      <c r="C248" s="18">
        <v>0</v>
      </c>
      <c r="D248" s="13">
        <v>0</v>
      </c>
      <c r="E248" s="18">
        <v>165</v>
      </c>
      <c r="F248" s="18">
        <v>511</v>
      </c>
      <c r="G248" s="16">
        <v>170.33</v>
      </c>
      <c r="H248" s="18">
        <v>107.69</v>
      </c>
      <c r="I248" s="11">
        <v>0.65259999999999996</v>
      </c>
      <c r="J248" s="18">
        <v>0.6</v>
      </c>
      <c r="K248" s="18">
        <v>0</v>
      </c>
      <c r="L248" s="18">
        <v>0</v>
      </c>
      <c r="M248" s="18">
        <v>165</v>
      </c>
      <c r="N248" s="18">
        <v>0.65</v>
      </c>
      <c r="O248" s="19">
        <v>242094</v>
      </c>
      <c r="P248" s="85">
        <f t="shared" si="13"/>
        <v>5.5</v>
      </c>
      <c r="Q248">
        <f>SUM(H246:H248)</f>
        <v>322.27</v>
      </c>
    </row>
    <row r="249" spans="1:17" ht="15.75" thickBot="1">
      <c r="A249" s="20" t="s">
        <v>166</v>
      </c>
      <c r="B249" s="26">
        <v>165</v>
      </c>
      <c r="C249" s="26">
        <v>0</v>
      </c>
      <c r="D249" s="22">
        <v>0</v>
      </c>
      <c r="E249" s="26">
        <v>165</v>
      </c>
      <c r="F249" s="26">
        <v>491</v>
      </c>
      <c r="G249" s="23">
        <v>158.38999999999999</v>
      </c>
      <c r="H249" s="26">
        <v>110.72</v>
      </c>
      <c r="I249" s="25">
        <v>0.67100000000000004</v>
      </c>
      <c r="J249" s="26">
        <v>0.6</v>
      </c>
      <c r="K249" s="26">
        <v>0</v>
      </c>
      <c r="L249" s="26">
        <v>0</v>
      </c>
      <c r="M249" s="26">
        <v>165</v>
      </c>
      <c r="N249" s="26">
        <v>0.67</v>
      </c>
      <c r="O249" s="27">
        <v>242094</v>
      </c>
      <c r="P249" s="85">
        <f t="shared" si="13"/>
        <v>5.5</v>
      </c>
    </row>
    <row r="250" spans="1:17" ht="15.75" thickBot="1">
      <c r="A250" s="14" t="s">
        <v>167</v>
      </c>
      <c r="B250" s="18">
        <v>151</v>
      </c>
      <c r="C250" s="18">
        <v>0</v>
      </c>
      <c r="D250" s="13">
        <v>0</v>
      </c>
      <c r="E250" s="18">
        <v>151</v>
      </c>
      <c r="F250" s="18">
        <v>491</v>
      </c>
      <c r="G250" s="16">
        <v>158.38999999999999</v>
      </c>
      <c r="H250" s="18">
        <v>108.04</v>
      </c>
      <c r="I250" s="11">
        <v>0.71550000000000002</v>
      </c>
      <c r="J250" s="18">
        <v>0.6</v>
      </c>
      <c r="K250" s="18">
        <v>0</v>
      </c>
      <c r="L250" s="18">
        <v>0</v>
      </c>
      <c r="M250" s="18">
        <v>151</v>
      </c>
      <c r="N250" s="18">
        <v>0.72</v>
      </c>
      <c r="O250" s="19">
        <v>242094</v>
      </c>
      <c r="P250" s="85">
        <f t="shared" si="13"/>
        <v>5.0333333333333332</v>
      </c>
    </row>
    <row r="251" spans="1:17" ht="15.75" thickBot="1">
      <c r="A251" s="20" t="s">
        <v>168</v>
      </c>
      <c r="B251" s="26">
        <v>200</v>
      </c>
      <c r="C251" s="26">
        <v>0</v>
      </c>
      <c r="D251" s="22">
        <v>0</v>
      </c>
      <c r="E251" s="26">
        <v>200</v>
      </c>
      <c r="F251" s="26">
        <v>661</v>
      </c>
      <c r="G251" s="23">
        <v>220.33</v>
      </c>
      <c r="H251" s="26">
        <v>145.94999999999999</v>
      </c>
      <c r="I251" s="25">
        <v>0.72970000000000002</v>
      </c>
      <c r="J251" s="26">
        <v>0.6</v>
      </c>
      <c r="K251" s="26">
        <v>0</v>
      </c>
      <c r="L251" s="26">
        <v>0</v>
      </c>
      <c r="M251" s="26">
        <v>200</v>
      </c>
      <c r="N251" s="26">
        <v>0.73</v>
      </c>
      <c r="O251" s="27">
        <v>242094</v>
      </c>
      <c r="P251" s="85">
        <f t="shared" si="13"/>
        <v>6.666666666666667</v>
      </c>
    </row>
    <row r="252" spans="1:17" ht="15.75" thickBot="1">
      <c r="A252" s="4" t="s">
        <v>13</v>
      </c>
      <c r="B252" s="5">
        <v>2092</v>
      </c>
      <c r="C252" s="6">
        <v>0</v>
      </c>
      <c r="D252" s="6">
        <v>2</v>
      </c>
      <c r="E252" s="5">
        <v>2090</v>
      </c>
      <c r="F252" s="5">
        <v>6159</v>
      </c>
      <c r="G252" s="6">
        <v>168.74</v>
      </c>
      <c r="H252" s="7">
        <v>1318.1</v>
      </c>
      <c r="I252" s="6">
        <v>0.63070000000000004</v>
      </c>
      <c r="J252" s="4">
        <v>0.6</v>
      </c>
      <c r="K252" s="6">
        <v>220</v>
      </c>
      <c r="L252" s="6">
        <v>0</v>
      </c>
      <c r="M252" s="5">
        <v>1870</v>
      </c>
      <c r="N252" s="6">
        <v>0.7</v>
      </c>
      <c r="O252" s="28"/>
      <c r="P252" s="85">
        <f t="shared" si="13"/>
        <v>69.733333333333334</v>
      </c>
    </row>
    <row r="253" spans="1:17">
      <c r="A253" s="32"/>
      <c r="B253" s="34"/>
      <c r="C253" s="34"/>
      <c r="D253" s="33"/>
      <c r="E253" s="34"/>
      <c r="F253" s="34"/>
      <c r="G253" s="34"/>
      <c r="H253" s="32"/>
      <c r="I253" s="34"/>
      <c r="J253" s="34"/>
      <c r="K253" s="34"/>
      <c r="L253" s="34"/>
    </row>
    <row r="254" spans="1:17" ht="18">
      <c r="A254" s="8" t="s">
        <v>30</v>
      </c>
    </row>
    <row r="255" spans="1:17" ht="30.75" thickBot="1">
      <c r="A255" s="9" t="s">
        <v>31</v>
      </c>
    </row>
    <row r="256" spans="1:17" ht="15.75" thickBot="1">
      <c r="A256" s="101" t="s">
        <v>1</v>
      </c>
      <c r="B256" s="101" t="s">
        <v>2</v>
      </c>
      <c r="C256" s="110" t="s">
        <v>104</v>
      </c>
      <c r="D256" s="110" t="s">
        <v>3</v>
      </c>
      <c r="E256" s="101" t="s">
        <v>2</v>
      </c>
      <c r="F256" s="101" t="s">
        <v>4</v>
      </c>
      <c r="G256" s="101" t="s">
        <v>5</v>
      </c>
      <c r="H256" s="110" t="s">
        <v>6</v>
      </c>
      <c r="I256" s="110"/>
      <c r="J256" s="110"/>
      <c r="K256" s="127" t="s">
        <v>7</v>
      </c>
      <c r="L256" s="128"/>
      <c r="M256" s="127" t="s">
        <v>8</v>
      </c>
      <c r="N256" s="128"/>
      <c r="O256" s="110" t="s">
        <v>9</v>
      </c>
      <c r="P256" s="84" t="s">
        <v>99</v>
      </c>
    </row>
    <row r="257" spans="1:17" ht="16.5" thickTop="1" thickBot="1">
      <c r="A257" s="101" t="s">
        <v>10</v>
      </c>
      <c r="B257" s="101" t="s">
        <v>11</v>
      </c>
      <c r="C257" s="101" t="s">
        <v>105</v>
      </c>
      <c r="D257" s="101" t="s">
        <v>12</v>
      </c>
      <c r="E257" s="101" t="s">
        <v>106</v>
      </c>
      <c r="F257" s="101" t="s">
        <v>13</v>
      </c>
      <c r="G257" s="101" t="s">
        <v>14</v>
      </c>
      <c r="H257" s="101" t="s">
        <v>15</v>
      </c>
      <c r="I257" s="101" t="s">
        <v>16</v>
      </c>
      <c r="J257" s="101" t="s">
        <v>17</v>
      </c>
      <c r="K257" s="101" t="s">
        <v>2</v>
      </c>
      <c r="L257" s="101" t="s">
        <v>16</v>
      </c>
      <c r="M257" s="101" t="s">
        <v>2</v>
      </c>
      <c r="N257" s="101" t="s">
        <v>16</v>
      </c>
      <c r="O257" s="101" t="s">
        <v>18</v>
      </c>
      <c r="P257">
        <v>24</v>
      </c>
    </row>
    <row r="258" spans="1:17" ht="16.5" thickTop="1" thickBot="1">
      <c r="A258" s="14" t="s">
        <v>157</v>
      </c>
      <c r="B258" s="18">
        <v>80</v>
      </c>
      <c r="C258" s="18">
        <v>0</v>
      </c>
      <c r="D258" s="13">
        <v>0</v>
      </c>
      <c r="E258" s="18">
        <v>80</v>
      </c>
      <c r="F258" s="18">
        <v>344</v>
      </c>
      <c r="G258" s="16">
        <v>46.24</v>
      </c>
      <c r="H258" s="18">
        <v>62.96</v>
      </c>
      <c r="I258" s="11">
        <v>0.78700000000000003</v>
      </c>
      <c r="J258" s="18">
        <v>0.6</v>
      </c>
      <c r="K258" s="18">
        <v>0</v>
      </c>
      <c r="L258" s="18">
        <v>0</v>
      </c>
      <c r="M258" s="18">
        <v>80</v>
      </c>
      <c r="N258" s="18">
        <v>0.79</v>
      </c>
      <c r="O258" s="19">
        <v>241827</v>
      </c>
      <c r="P258" s="85">
        <f>+B258/$P$257</f>
        <v>3.3333333333333335</v>
      </c>
    </row>
    <row r="259" spans="1:17" ht="15.75" thickBot="1">
      <c r="A259" s="20" t="s">
        <v>158</v>
      </c>
      <c r="B259" s="26">
        <v>78</v>
      </c>
      <c r="C259" s="26">
        <v>0</v>
      </c>
      <c r="D259" s="22">
        <v>0</v>
      </c>
      <c r="E259" s="26">
        <v>78</v>
      </c>
      <c r="F259" s="26">
        <v>299</v>
      </c>
      <c r="G259" s="23">
        <v>41.53</v>
      </c>
      <c r="H259" s="26">
        <v>53.36</v>
      </c>
      <c r="I259" s="25">
        <v>0.68410000000000004</v>
      </c>
      <c r="J259" s="26">
        <v>0.6</v>
      </c>
      <c r="K259" s="26">
        <v>0</v>
      </c>
      <c r="L259" s="26">
        <v>0</v>
      </c>
      <c r="M259" s="26">
        <v>78</v>
      </c>
      <c r="N259" s="26">
        <v>0.68</v>
      </c>
      <c r="O259" s="27">
        <v>241827</v>
      </c>
      <c r="P259" s="85">
        <f t="shared" ref="P259:P270" si="14">+B259/$P$257</f>
        <v>3.25</v>
      </c>
    </row>
    <row r="260" spans="1:17" ht="15.75" thickBot="1">
      <c r="A260" s="14" t="s">
        <v>159</v>
      </c>
      <c r="B260" s="18">
        <v>85</v>
      </c>
      <c r="C260" s="18">
        <v>0</v>
      </c>
      <c r="D260" s="13">
        <v>0</v>
      </c>
      <c r="E260" s="18">
        <v>85</v>
      </c>
      <c r="F260" s="18">
        <v>300</v>
      </c>
      <c r="G260" s="16">
        <v>40.32</v>
      </c>
      <c r="H260" s="18">
        <v>61.86</v>
      </c>
      <c r="I260" s="11">
        <v>0.72770000000000001</v>
      </c>
      <c r="J260" s="18">
        <v>0.6</v>
      </c>
      <c r="K260" s="18">
        <v>0</v>
      </c>
      <c r="L260" s="18">
        <v>0</v>
      </c>
      <c r="M260" s="18">
        <v>85</v>
      </c>
      <c r="N260" s="18">
        <v>0.73</v>
      </c>
      <c r="O260" s="19">
        <v>241827</v>
      </c>
      <c r="P260" s="85">
        <f t="shared" si="14"/>
        <v>3.5416666666666665</v>
      </c>
      <c r="Q260">
        <f>SUM(H258:H260)</f>
        <v>178.18</v>
      </c>
    </row>
    <row r="261" spans="1:17" ht="15.75" thickBot="1">
      <c r="A261" s="20" t="s">
        <v>160</v>
      </c>
      <c r="B261" s="26">
        <v>73</v>
      </c>
      <c r="C261" s="26">
        <v>0</v>
      </c>
      <c r="D261" s="22">
        <v>0</v>
      </c>
      <c r="E261" s="26">
        <v>73</v>
      </c>
      <c r="F261" s="26">
        <v>256</v>
      </c>
      <c r="G261" s="23">
        <v>34.409999999999997</v>
      </c>
      <c r="H261" s="26">
        <v>58.12</v>
      </c>
      <c r="I261" s="25">
        <v>0.79610000000000003</v>
      </c>
      <c r="J261" s="26">
        <v>0.6</v>
      </c>
      <c r="K261" s="26">
        <v>0</v>
      </c>
      <c r="L261" s="26">
        <v>0</v>
      </c>
      <c r="M261" s="26">
        <v>73</v>
      </c>
      <c r="N261" s="26">
        <v>0.8</v>
      </c>
      <c r="O261" s="27">
        <v>241948</v>
      </c>
      <c r="P261" s="85">
        <f t="shared" si="14"/>
        <v>3.0416666666666665</v>
      </c>
    </row>
    <row r="262" spans="1:17" ht="15.75" thickBot="1">
      <c r="A262" s="14" t="s">
        <v>161</v>
      </c>
      <c r="B262" s="18">
        <v>54</v>
      </c>
      <c r="C262" s="18">
        <v>0</v>
      </c>
      <c r="D262" s="13">
        <v>0</v>
      </c>
      <c r="E262" s="18">
        <v>54</v>
      </c>
      <c r="F262" s="18">
        <v>201</v>
      </c>
      <c r="G262" s="16">
        <v>29.91</v>
      </c>
      <c r="H262" s="18">
        <v>42.21</v>
      </c>
      <c r="I262" s="11">
        <v>0.78180000000000005</v>
      </c>
      <c r="J262" s="18">
        <v>0.6</v>
      </c>
      <c r="K262" s="18">
        <v>2</v>
      </c>
      <c r="L262" s="18">
        <v>1.1499999999999999</v>
      </c>
      <c r="M262" s="18">
        <v>52</v>
      </c>
      <c r="N262" s="18">
        <v>0.77</v>
      </c>
      <c r="O262" s="19">
        <v>241948</v>
      </c>
      <c r="P262" s="85">
        <f t="shared" si="14"/>
        <v>2.25</v>
      </c>
    </row>
    <row r="263" spans="1:17" ht="15.75" thickBot="1">
      <c r="A263" s="20" t="s">
        <v>162</v>
      </c>
      <c r="B263" s="26">
        <v>73</v>
      </c>
      <c r="C263" s="26">
        <v>0</v>
      </c>
      <c r="D263" s="22">
        <v>0</v>
      </c>
      <c r="E263" s="26">
        <v>73</v>
      </c>
      <c r="F263" s="26">
        <v>362</v>
      </c>
      <c r="G263" s="23">
        <v>48.66</v>
      </c>
      <c r="H263" s="26">
        <v>76.260000000000005</v>
      </c>
      <c r="I263" s="25">
        <v>1.0446</v>
      </c>
      <c r="J263" s="26">
        <v>0.6</v>
      </c>
      <c r="K263" s="26">
        <v>0</v>
      </c>
      <c r="L263" s="26">
        <v>0</v>
      </c>
      <c r="M263" s="26">
        <v>73</v>
      </c>
      <c r="N263" s="26">
        <v>1.04</v>
      </c>
      <c r="O263" s="27">
        <v>241948</v>
      </c>
      <c r="P263" s="85">
        <f t="shared" si="14"/>
        <v>3.0416666666666665</v>
      </c>
      <c r="Q263">
        <f>SUM(H261:H263)</f>
        <v>176.59</v>
      </c>
    </row>
    <row r="264" spans="1:17" ht="15.75" thickBot="1">
      <c r="A264" s="14" t="s">
        <v>163</v>
      </c>
      <c r="B264" s="18">
        <v>77</v>
      </c>
      <c r="C264" s="18">
        <v>0</v>
      </c>
      <c r="D264" s="13">
        <v>0</v>
      </c>
      <c r="E264" s="18">
        <v>77</v>
      </c>
      <c r="F264" s="18">
        <v>258</v>
      </c>
      <c r="G264" s="16">
        <v>35.83</v>
      </c>
      <c r="H264" s="18">
        <v>63.15</v>
      </c>
      <c r="I264" s="11">
        <v>0.82020000000000004</v>
      </c>
      <c r="J264" s="18">
        <v>0.6</v>
      </c>
      <c r="K264" s="18">
        <v>0</v>
      </c>
      <c r="L264" s="18">
        <v>0</v>
      </c>
      <c r="M264" s="18">
        <v>77</v>
      </c>
      <c r="N264" s="18">
        <v>0.82</v>
      </c>
      <c r="O264" s="19">
        <v>241948</v>
      </c>
      <c r="P264" s="85">
        <f t="shared" si="14"/>
        <v>3.2083333333333335</v>
      </c>
    </row>
    <row r="265" spans="1:17" ht="15.75" thickBot="1">
      <c r="A265" s="20" t="s">
        <v>164</v>
      </c>
      <c r="B265" s="26">
        <v>56</v>
      </c>
      <c r="C265" s="26">
        <v>0</v>
      </c>
      <c r="D265" s="22">
        <v>0</v>
      </c>
      <c r="E265" s="26">
        <v>56</v>
      </c>
      <c r="F265" s="26">
        <v>209</v>
      </c>
      <c r="G265" s="23">
        <v>28.09</v>
      </c>
      <c r="H265" s="26">
        <v>38.51</v>
      </c>
      <c r="I265" s="25">
        <v>0.68759999999999999</v>
      </c>
      <c r="J265" s="26">
        <v>0.6</v>
      </c>
      <c r="K265" s="26">
        <v>0</v>
      </c>
      <c r="L265" s="26">
        <v>0</v>
      </c>
      <c r="M265" s="26">
        <v>56</v>
      </c>
      <c r="N265" s="26">
        <v>0.69</v>
      </c>
      <c r="O265" s="27">
        <v>242072</v>
      </c>
      <c r="P265" s="85">
        <f t="shared" si="14"/>
        <v>2.3333333333333335</v>
      </c>
    </row>
    <row r="266" spans="1:17" ht="15.75" thickBot="1">
      <c r="A266" s="14" t="s">
        <v>165</v>
      </c>
      <c r="B266" s="18">
        <v>72</v>
      </c>
      <c r="C266" s="18">
        <v>0</v>
      </c>
      <c r="D266" s="13">
        <v>0</v>
      </c>
      <c r="E266" s="18">
        <v>72</v>
      </c>
      <c r="F266" s="18">
        <v>243</v>
      </c>
      <c r="G266" s="16">
        <v>33.75</v>
      </c>
      <c r="H266" s="18">
        <v>42.75</v>
      </c>
      <c r="I266" s="30">
        <v>0.59379999999999999</v>
      </c>
      <c r="J266" s="18">
        <v>0.6</v>
      </c>
      <c r="K266" s="18">
        <v>1</v>
      </c>
      <c r="L266" s="18">
        <v>0.56000000000000005</v>
      </c>
      <c r="M266" s="18">
        <v>71</v>
      </c>
      <c r="N266" s="18">
        <v>0.59</v>
      </c>
      <c r="O266" s="19">
        <v>242072</v>
      </c>
      <c r="P266" s="85">
        <f t="shared" si="14"/>
        <v>3</v>
      </c>
      <c r="Q266">
        <f>SUM(H264:H266)</f>
        <v>144.41</v>
      </c>
    </row>
    <row r="267" spans="1:17" ht="15.75" thickBot="1">
      <c r="A267" s="20" t="s">
        <v>166</v>
      </c>
      <c r="B267" s="26">
        <v>80</v>
      </c>
      <c r="C267" s="26">
        <v>0</v>
      </c>
      <c r="D267" s="22">
        <v>0</v>
      </c>
      <c r="E267" s="26">
        <v>80</v>
      </c>
      <c r="F267" s="26">
        <v>321</v>
      </c>
      <c r="G267" s="23">
        <v>43.15</v>
      </c>
      <c r="H267" s="26">
        <v>51</v>
      </c>
      <c r="I267" s="25">
        <v>0.63749999999999996</v>
      </c>
      <c r="J267" s="26">
        <v>0.6</v>
      </c>
      <c r="K267" s="26">
        <v>0</v>
      </c>
      <c r="L267" s="26">
        <v>0</v>
      </c>
      <c r="M267" s="26">
        <v>80</v>
      </c>
      <c r="N267" s="26">
        <v>0.64</v>
      </c>
      <c r="O267" s="27">
        <v>242072</v>
      </c>
      <c r="P267" s="85">
        <f t="shared" si="14"/>
        <v>3.3333333333333335</v>
      </c>
    </row>
    <row r="268" spans="1:17" ht="15.75" thickBot="1">
      <c r="A268" s="14" t="s">
        <v>167</v>
      </c>
      <c r="B268" s="18">
        <v>83</v>
      </c>
      <c r="C268" s="18">
        <v>0</v>
      </c>
      <c r="D268" s="13">
        <v>0</v>
      </c>
      <c r="E268" s="18">
        <v>83</v>
      </c>
      <c r="F268" s="18">
        <v>333</v>
      </c>
      <c r="G268" s="16">
        <v>44.76</v>
      </c>
      <c r="H268" s="18">
        <v>53.71</v>
      </c>
      <c r="I268" s="11">
        <v>0.64710000000000001</v>
      </c>
      <c r="J268" s="18">
        <v>0.6</v>
      </c>
      <c r="K268" s="18">
        <v>1</v>
      </c>
      <c r="L268" s="18">
        <v>0.9</v>
      </c>
      <c r="M268" s="18">
        <v>82</v>
      </c>
      <c r="N268" s="18">
        <v>0.64</v>
      </c>
      <c r="O268" s="19">
        <v>242072</v>
      </c>
      <c r="P268" s="85">
        <f t="shared" si="14"/>
        <v>3.4583333333333335</v>
      </c>
    </row>
    <row r="269" spans="1:17" ht="15.75" thickBot="1">
      <c r="A269" s="20" t="s">
        <v>168</v>
      </c>
      <c r="B269" s="26">
        <v>93</v>
      </c>
      <c r="C269" s="26">
        <v>0</v>
      </c>
      <c r="D269" s="29">
        <v>17</v>
      </c>
      <c r="E269" s="26">
        <v>76</v>
      </c>
      <c r="F269" s="26">
        <v>300</v>
      </c>
      <c r="G269" s="23">
        <v>41.67</v>
      </c>
      <c r="H269" s="26">
        <v>37.79</v>
      </c>
      <c r="I269" s="39">
        <v>0.49730000000000002</v>
      </c>
      <c r="J269" s="26">
        <v>0.6</v>
      </c>
      <c r="K269" s="26">
        <v>0</v>
      </c>
      <c r="L269" s="26">
        <v>0</v>
      </c>
      <c r="M269" s="26">
        <v>76</v>
      </c>
      <c r="N269" s="26">
        <v>0.5</v>
      </c>
      <c r="O269" s="27">
        <v>242072</v>
      </c>
      <c r="P269" s="85">
        <f t="shared" si="14"/>
        <v>3.875</v>
      </c>
    </row>
    <row r="270" spans="1:17" ht="15.75" thickBot="1">
      <c r="A270" s="4" t="s">
        <v>13</v>
      </c>
      <c r="B270" s="6">
        <v>904</v>
      </c>
      <c r="C270" s="6">
        <v>0</v>
      </c>
      <c r="D270" s="6">
        <v>17</v>
      </c>
      <c r="E270" s="6">
        <v>887</v>
      </c>
      <c r="F270" s="5">
        <v>3426</v>
      </c>
      <c r="G270" s="6">
        <v>39.11</v>
      </c>
      <c r="H270" s="6">
        <v>641.67999999999995</v>
      </c>
      <c r="I270" s="6">
        <v>0.72340000000000004</v>
      </c>
      <c r="J270" s="4">
        <v>0.6</v>
      </c>
      <c r="K270" s="6">
        <v>4</v>
      </c>
      <c r="L270" s="6">
        <v>0.94</v>
      </c>
      <c r="M270" s="6">
        <v>883</v>
      </c>
      <c r="N270" s="6">
        <v>0.72</v>
      </c>
      <c r="O270" s="28"/>
      <c r="P270" s="85">
        <f t="shared" si="14"/>
        <v>37.666666666666664</v>
      </c>
    </row>
    <row r="271" spans="1:17">
      <c r="A271" s="35"/>
      <c r="B271" s="36"/>
      <c r="C271" s="37"/>
      <c r="D271" s="36"/>
      <c r="E271" s="37"/>
      <c r="F271" s="38"/>
      <c r="G271" s="37"/>
      <c r="H271" s="35"/>
      <c r="I271" s="37"/>
      <c r="J271" s="37"/>
      <c r="K271" s="36"/>
      <c r="L271" s="37"/>
    </row>
    <row r="272" spans="1:17" ht="18">
      <c r="A272" s="31" t="s">
        <v>41</v>
      </c>
    </row>
    <row r="273" spans="1:18" ht="30.75" thickBot="1">
      <c r="A273" s="9" t="s">
        <v>143</v>
      </c>
    </row>
    <row r="274" spans="1:18" ht="15.75" thickBot="1">
      <c r="A274" s="101" t="s">
        <v>1</v>
      </c>
      <c r="B274" s="101" t="s">
        <v>2</v>
      </c>
      <c r="C274" s="110" t="s">
        <v>104</v>
      </c>
      <c r="D274" s="110" t="s">
        <v>3</v>
      </c>
      <c r="E274" s="101" t="s">
        <v>2</v>
      </c>
      <c r="F274" s="101" t="s">
        <v>4</v>
      </c>
      <c r="G274" s="101" t="s">
        <v>5</v>
      </c>
      <c r="H274" s="110" t="s">
        <v>6</v>
      </c>
      <c r="I274" s="110"/>
      <c r="J274" s="110"/>
      <c r="K274" s="127" t="s">
        <v>7</v>
      </c>
      <c r="L274" s="128"/>
      <c r="M274" s="110" t="s">
        <v>8</v>
      </c>
      <c r="N274" s="113"/>
      <c r="O274" s="113"/>
      <c r="P274" s="84" t="s">
        <v>99</v>
      </c>
    </row>
    <row r="275" spans="1:18" ht="16.5" thickTop="1" thickBot="1">
      <c r="A275" s="101" t="s">
        <v>10</v>
      </c>
      <c r="B275" s="101" t="s">
        <v>11</v>
      </c>
      <c r="C275" s="101" t="s">
        <v>105</v>
      </c>
      <c r="D275" s="101" t="s">
        <v>12</v>
      </c>
      <c r="E275" s="101" t="s">
        <v>106</v>
      </c>
      <c r="F275" s="101" t="s">
        <v>13</v>
      </c>
      <c r="G275" s="101" t="s">
        <v>14</v>
      </c>
      <c r="H275" s="101" t="s">
        <v>15</v>
      </c>
      <c r="I275" s="101" t="s">
        <v>16</v>
      </c>
      <c r="J275" s="101" t="s">
        <v>17</v>
      </c>
      <c r="K275" s="101" t="s">
        <v>2</v>
      </c>
      <c r="L275" s="101" t="s">
        <v>16</v>
      </c>
      <c r="M275" s="101" t="s">
        <v>2</v>
      </c>
      <c r="N275" s="114"/>
      <c r="O275" s="114"/>
      <c r="P275">
        <v>24</v>
      </c>
    </row>
    <row r="276" spans="1:18" ht="16.5" thickTop="1" thickBot="1">
      <c r="A276" s="14" t="s">
        <v>157</v>
      </c>
      <c r="B276" s="18">
        <v>85</v>
      </c>
      <c r="C276" s="18">
        <v>0</v>
      </c>
      <c r="D276" s="13">
        <v>0</v>
      </c>
      <c r="E276" s="18">
        <v>85</v>
      </c>
      <c r="F276" s="18">
        <v>515</v>
      </c>
      <c r="G276" s="16">
        <v>69.22</v>
      </c>
      <c r="H276" s="18">
        <v>63.9</v>
      </c>
      <c r="I276" s="11">
        <v>0.75170000000000003</v>
      </c>
      <c r="J276" s="18">
        <v>0.6</v>
      </c>
      <c r="K276" s="18">
        <v>0</v>
      </c>
      <c r="L276" s="18">
        <v>0</v>
      </c>
      <c r="M276" s="18">
        <v>85</v>
      </c>
      <c r="N276" s="18">
        <v>0.75</v>
      </c>
      <c r="O276" s="19">
        <v>241941</v>
      </c>
      <c r="P276" s="85">
        <f>+B276/$P$275</f>
        <v>3.5416666666666665</v>
      </c>
      <c r="R276" s="87">
        <f>+P17</f>
        <v>62.19274809160305</v>
      </c>
    </row>
    <row r="277" spans="1:18" ht="15.75" thickBot="1">
      <c r="A277" s="20" t="s">
        <v>158</v>
      </c>
      <c r="B277" s="26">
        <v>74</v>
      </c>
      <c r="C277" s="26">
        <v>0</v>
      </c>
      <c r="D277" s="22">
        <v>0</v>
      </c>
      <c r="E277" s="26">
        <v>74</v>
      </c>
      <c r="F277" s="26">
        <v>327</v>
      </c>
      <c r="G277" s="23">
        <v>45.42</v>
      </c>
      <c r="H277" s="26">
        <v>52.55</v>
      </c>
      <c r="I277" s="25">
        <v>0.71009999999999995</v>
      </c>
      <c r="J277" s="26">
        <v>0.6</v>
      </c>
      <c r="K277" s="26">
        <v>0</v>
      </c>
      <c r="L277" s="26">
        <v>0</v>
      </c>
      <c r="M277" s="26">
        <v>74</v>
      </c>
      <c r="N277" s="26">
        <v>0.71</v>
      </c>
      <c r="O277" s="27">
        <v>241941</v>
      </c>
      <c r="P277" s="85">
        <f t="shared" ref="P277:P288" si="15">+B277/$P$275</f>
        <v>3.0833333333333335</v>
      </c>
      <c r="R277" s="87">
        <f>+P34</f>
        <v>56.293269230769234</v>
      </c>
    </row>
    <row r="278" spans="1:18" ht="15.75" thickBot="1">
      <c r="A278" s="14" t="s">
        <v>159</v>
      </c>
      <c r="B278" s="18">
        <v>88</v>
      </c>
      <c r="C278" s="18">
        <v>0</v>
      </c>
      <c r="D278" s="13">
        <v>0</v>
      </c>
      <c r="E278" s="18">
        <v>88</v>
      </c>
      <c r="F278" s="18">
        <v>301</v>
      </c>
      <c r="G278" s="16">
        <v>40.46</v>
      </c>
      <c r="H278" s="18">
        <v>56.77</v>
      </c>
      <c r="I278" s="11">
        <v>0.64510000000000001</v>
      </c>
      <c r="J278" s="18">
        <v>0.6</v>
      </c>
      <c r="K278" s="18">
        <v>0</v>
      </c>
      <c r="L278" s="18">
        <v>0</v>
      </c>
      <c r="M278" s="18">
        <v>88</v>
      </c>
      <c r="N278" s="18">
        <v>0.65</v>
      </c>
      <c r="O278" s="19">
        <v>241941</v>
      </c>
      <c r="P278" s="85">
        <f t="shared" si="15"/>
        <v>3.6666666666666665</v>
      </c>
      <c r="Q278">
        <f>SUM(H276:H278)</f>
        <v>173.22</v>
      </c>
      <c r="R278" s="87">
        <f>+P52</f>
        <v>91.13333333333334</v>
      </c>
    </row>
    <row r="279" spans="1:18" ht="15.75" thickBot="1">
      <c r="A279" s="20" t="s">
        <v>160</v>
      </c>
      <c r="B279" s="26">
        <v>73</v>
      </c>
      <c r="C279" s="26">
        <v>0</v>
      </c>
      <c r="D279" s="22">
        <v>0</v>
      </c>
      <c r="E279" s="26">
        <v>73</v>
      </c>
      <c r="F279" s="26">
        <v>368</v>
      </c>
      <c r="G279" s="23">
        <v>49.46</v>
      </c>
      <c r="H279" s="26">
        <v>61.21</v>
      </c>
      <c r="I279" s="25">
        <v>0.83840000000000003</v>
      </c>
      <c r="J279" s="26">
        <v>0.6</v>
      </c>
      <c r="K279" s="26">
        <v>0</v>
      </c>
      <c r="L279" s="26">
        <v>0</v>
      </c>
      <c r="M279" s="26">
        <v>73</v>
      </c>
      <c r="N279" s="26">
        <v>0.84</v>
      </c>
      <c r="O279" s="27">
        <v>241941</v>
      </c>
      <c r="P279" s="85">
        <f t="shared" si="15"/>
        <v>3.0416666666666665</v>
      </c>
      <c r="R279" s="87">
        <f>+P70</f>
        <v>2.893939393939394</v>
      </c>
    </row>
    <row r="280" spans="1:18" ht="15.75" thickBot="1">
      <c r="A280" s="14" t="s">
        <v>161</v>
      </c>
      <c r="B280" s="18">
        <v>60</v>
      </c>
      <c r="C280" s="18">
        <v>0</v>
      </c>
      <c r="D280" s="13">
        <v>0</v>
      </c>
      <c r="E280" s="18">
        <v>60</v>
      </c>
      <c r="F280" s="18">
        <v>207</v>
      </c>
      <c r="G280" s="16">
        <v>30.8</v>
      </c>
      <c r="H280" s="18">
        <v>37.49</v>
      </c>
      <c r="I280" s="11">
        <v>0.62480000000000002</v>
      </c>
      <c r="J280" s="18">
        <v>0.6</v>
      </c>
      <c r="K280" s="18">
        <v>0</v>
      </c>
      <c r="L280" s="18">
        <v>0</v>
      </c>
      <c r="M280" s="18">
        <v>60</v>
      </c>
      <c r="N280" s="18">
        <v>0.62</v>
      </c>
      <c r="O280" s="19">
        <v>241941</v>
      </c>
      <c r="P280" s="85">
        <f t="shared" si="15"/>
        <v>2.5</v>
      </c>
      <c r="R280" s="87">
        <f>+P88</f>
        <v>101.04166666666667</v>
      </c>
    </row>
    <row r="281" spans="1:18" ht="15.75" thickBot="1">
      <c r="A281" s="20" t="s">
        <v>162</v>
      </c>
      <c r="B281" s="26">
        <v>89</v>
      </c>
      <c r="C281" s="26">
        <v>0</v>
      </c>
      <c r="D281" s="22">
        <v>0</v>
      </c>
      <c r="E281" s="26">
        <v>89</v>
      </c>
      <c r="F281" s="26">
        <v>392</v>
      </c>
      <c r="G281" s="23">
        <v>52.69</v>
      </c>
      <c r="H281" s="26">
        <v>64.27</v>
      </c>
      <c r="I281" s="25">
        <v>0.72209999999999996</v>
      </c>
      <c r="J281" s="26">
        <v>0.6</v>
      </c>
      <c r="K281" s="26">
        <v>1</v>
      </c>
      <c r="L281" s="26">
        <v>2.29</v>
      </c>
      <c r="M281" s="26">
        <v>88</v>
      </c>
      <c r="N281" s="26">
        <v>0.7</v>
      </c>
      <c r="O281" s="27">
        <v>241941</v>
      </c>
      <c r="P281" s="85">
        <f t="shared" si="15"/>
        <v>3.7083333333333335</v>
      </c>
      <c r="Q281">
        <f>SUM(H279:H281)</f>
        <v>162.97</v>
      </c>
      <c r="R281" s="87">
        <f>+P106</f>
        <v>16.107142857142858</v>
      </c>
    </row>
    <row r="282" spans="1:18" ht="15.75" thickBot="1">
      <c r="A282" s="14" t="s">
        <v>163</v>
      </c>
      <c r="B282" s="18">
        <v>82</v>
      </c>
      <c r="C282" s="18">
        <v>0</v>
      </c>
      <c r="D282" s="13">
        <v>0</v>
      </c>
      <c r="E282" s="18">
        <v>82</v>
      </c>
      <c r="F282" s="18">
        <v>357</v>
      </c>
      <c r="G282" s="16">
        <v>49.58</v>
      </c>
      <c r="H282" s="18">
        <v>54.35</v>
      </c>
      <c r="I282" s="11">
        <v>0.66279999999999994</v>
      </c>
      <c r="J282" s="18">
        <v>0.6</v>
      </c>
      <c r="K282" s="18">
        <v>0</v>
      </c>
      <c r="L282" s="18">
        <v>0</v>
      </c>
      <c r="M282" s="18">
        <v>82</v>
      </c>
      <c r="N282" s="18">
        <v>0.66</v>
      </c>
      <c r="O282" s="19">
        <v>241941</v>
      </c>
      <c r="P282" s="85">
        <f t="shared" si="15"/>
        <v>3.4166666666666665</v>
      </c>
      <c r="R282" s="87">
        <f>+P124</f>
        <v>200.73333333333332</v>
      </c>
    </row>
    <row r="283" spans="1:18" ht="15.75" thickBot="1">
      <c r="A283" s="20" t="s">
        <v>164</v>
      </c>
      <c r="B283" s="26">
        <v>58</v>
      </c>
      <c r="C283" s="26">
        <v>0</v>
      </c>
      <c r="D283" s="22">
        <v>0</v>
      </c>
      <c r="E283" s="26">
        <v>58</v>
      </c>
      <c r="F283" s="26">
        <v>249</v>
      </c>
      <c r="G283" s="23">
        <v>33.47</v>
      </c>
      <c r="H283" s="26">
        <v>37.090000000000003</v>
      </c>
      <c r="I283" s="25">
        <v>0.63939999999999997</v>
      </c>
      <c r="J283" s="26">
        <v>0.6</v>
      </c>
      <c r="K283" s="26">
        <v>0</v>
      </c>
      <c r="L283" s="26">
        <v>0</v>
      </c>
      <c r="M283" s="26">
        <v>58</v>
      </c>
      <c r="N283" s="26">
        <v>0.64</v>
      </c>
      <c r="O283" s="27">
        <v>242062</v>
      </c>
      <c r="P283" s="85">
        <f t="shared" si="15"/>
        <v>2.4166666666666665</v>
      </c>
      <c r="R283" s="87">
        <f>+P142</f>
        <v>90.533333333333331</v>
      </c>
    </row>
    <row r="284" spans="1:18" ht="15.75" thickBot="1">
      <c r="A284" s="14" t="s">
        <v>165</v>
      </c>
      <c r="B284" s="18">
        <v>74</v>
      </c>
      <c r="C284" s="18">
        <v>0</v>
      </c>
      <c r="D284" s="13">
        <v>0</v>
      </c>
      <c r="E284" s="18">
        <v>74</v>
      </c>
      <c r="F284" s="18">
        <v>253</v>
      </c>
      <c r="G284" s="16">
        <v>35.14</v>
      </c>
      <c r="H284" s="18">
        <v>45.55</v>
      </c>
      <c r="I284" s="11">
        <v>0.61550000000000005</v>
      </c>
      <c r="J284" s="18">
        <v>0.6</v>
      </c>
      <c r="K284" s="18">
        <v>0</v>
      </c>
      <c r="L284" s="18">
        <v>0</v>
      </c>
      <c r="M284" s="18">
        <v>74</v>
      </c>
      <c r="N284" s="18">
        <v>0.62</v>
      </c>
      <c r="O284" s="19">
        <v>242062</v>
      </c>
      <c r="P284" s="85">
        <f t="shared" si="15"/>
        <v>3.0833333333333335</v>
      </c>
      <c r="Q284">
        <f>SUM(H282:H284)</f>
        <v>136.99</v>
      </c>
      <c r="R284" s="87">
        <f>+P161</f>
        <v>66.677419354838705</v>
      </c>
    </row>
    <row r="285" spans="1:18" ht="15.75" thickBot="1">
      <c r="A285" s="20" t="s">
        <v>166</v>
      </c>
      <c r="B285" s="26">
        <v>52</v>
      </c>
      <c r="C285" s="26">
        <v>0</v>
      </c>
      <c r="D285" s="22">
        <v>0</v>
      </c>
      <c r="E285" s="26">
        <v>52</v>
      </c>
      <c r="F285" s="26">
        <v>257</v>
      </c>
      <c r="G285" s="23">
        <v>34.54</v>
      </c>
      <c r="H285" s="26">
        <v>39.590000000000003</v>
      </c>
      <c r="I285" s="25">
        <v>0.76139999999999997</v>
      </c>
      <c r="J285" s="26">
        <v>0.6</v>
      </c>
      <c r="K285" s="26">
        <v>0</v>
      </c>
      <c r="L285" s="26">
        <v>0</v>
      </c>
      <c r="M285" s="26">
        <v>52</v>
      </c>
      <c r="N285" s="26">
        <v>0.76</v>
      </c>
      <c r="O285" s="27">
        <v>242062</v>
      </c>
      <c r="P285" s="85">
        <f t="shared" si="15"/>
        <v>2.1666666666666665</v>
      </c>
      <c r="R285" s="87">
        <f>+P179</f>
        <v>51.021739130434781</v>
      </c>
    </row>
    <row r="286" spans="1:18" ht="15.75" thickBot="1">
      <c r="A286" s="14" t="s">
        <v>167</v>
      </c>
      <c r="B286" s="18">
        <v>38</v>
      </c>
      <c r="C286" s="18">
        <v>0</v>
      </c>
      <c r="D286" s="13">
        <v>0</v>
      </c>
      <c r="E286" s="18">
        <v>38</v>
      </c>
      <c r="F286" s="18">
        <v>175</v>
      </c>
      <c r="G286" s="16">
        <v>23.52</v>
      </c>
      <c r="H286" s="18">
        <v>27.15</v>
      </c>
      <c r="I286" s="11">
        <v>0.71450000000000002</v>
      </c>
      <c r="J286" s="18">
        <v>0.6</v>
      </c>
      <c r="K286" s="18">
        <v>1</v>
      </c>
      <c r="L286" s="18">
        <v>0.56000000000000005</v>
      </c>
      <c r="M286" s="18">
        <v>37</v>
      </c>
      <c r="N286" s="18">
        <v>0.72</v>
      </c>
      <c r="O286" s="19">
        <v>242090</v>
      </c>
      <c r="P286" s="85">
        <f t="shared" si="15"/>
        <v>1.5833333333333333</v>
      </c>
      <c r="R286" s="87">
        <f>+P197</f>
        <v>63.033333333333331</v>
      </c>
    </row>
    <row r="287" spans="1:18" ht="15.75" thickBot="1">
      <c r="A287" s="20" t="s">
        <v>168</v>
      </c>
      <c r="B287" s="26">
        <v>54</v>
      </c>
      <c r="C287" s="26">
        <v>0</v>
      </c>
      <c r="D287" s="22">
        <v>0</v>
      </c>
      <c r="E287" s="26">
        <v>54</v>
      </c>
      <c r="F287" s="26">
        <v>325</v>
      </c>
      <c r="G287" s="23">
        <v>45.14</v>
      </c>
      <c r="H287" s="26">
        <v>42.47</v>
      </c>
      <c r="I287" s="25">
        <v>0.78659999999999997</v>
      </c>
      <c r="J287" s="26">
        <v>0.6</v>
      </c>
      <c r="K287" s="26">
        <v>1</v>
      </c>
      <c r="L287" s="26">
        <v>1.49</v>
      </c>
      <c r="M287" s="26">
        <v>53</v>
      </c>
      <c r="N287" s="26">
        <v>0.77</v>
      </c>
      <c r="O287" s="27">
        <v>242090</v>
      </c>
      <c r="P287" s="85">
        <f t="shared" si="15"/>
        <v>2.25</v>
      </c>
      <c r="R287" s="87">
        <f>+P215</f>
        <v>93.75</v>
      </c>
    </row>
    <row r="288" spans="1:18" ht="15.75" thickBot="1">
      <c r="A288" s="4" t="s">
        <v>13</v>
      </c>
      <c r="B288" s="6">
        <v>827</v>
      </c>
      <c r="C288" s="6">
        <v>0</v>
      </c>
      <c r="D288" s="6">
        <v>0</v>
      </c>
      <c r="E288" s="6">
        <v>827</v>
      </c>
      <c r="F288" s="5">
        <v>3726</v>
      </c>
      <c r="G288" s="6">
        <v>42.53</v>
      </c>
      <c r="H288" s="6">
        <v>582.38</v>
      </c>
      <c r="I288" s="6">
        <v>0.70420000000000005</v>
      </c>
      <c r="J288" s="4">
        <v>0.6</v>
      </c>
      <c r="K288" s="6">
        <v>3</v>
      </c>
      <c r="L288" s="6">
        <v>1.45</v>
      </c>
      <c r="M288" s="6">
        <v>824</v>
      </c>
      <c r="N288" s="6">
        <v>0.7</v>
      </c>
      <c r="O288" s="28"/>
      <c r="P288" s="85">
        <f t="shared" si="15"/>
        <v>34.458333333333336</v>
      </c>
      <c r="R288" s="87">
        <f>+P233</f>
        <v>4.9000000000000004</v>
      </c>
    </row>
    <row r="289" spans="18:18">
      <c r="R289" s="87">
        <f>+P252</f>
        <v>69.733333333333334</v>
      </c>
    </row>
    <row r="290" spans="18:18">
      <c r="R290" s="87">
        <f>+P270</f>
        <v>37.666666666666664</v>
      </c>
    </row>
    <row r="291" spans="18:18">
      <c r="R291" s="87">
        <f>+P288</f>
        <v>34.458333333333336</v>
      </c>
    </row>
    <row r="293" spans="18:18">
      <c r="R293" s="86">
        <f>SUM(R276:R291)</f>
        <v>1042.1695913920612</v>
      </c>
    </row>
    <row r="294" spans="18:18">
      <c r="R294">
        <f>+R293/16</f>
        <v>65.135599462003825</v>
      </c>
    </row>
  </sheetData>
  <mergeCells count="33">
    <mergeCell ref="K3:L3"/>
    <mergeCell ref="M3:N3"/>
    <mergeCell ref="AD4:AE4"/>
    <mergeCell ref="AF4:AG4"/>
    <mergeCell ref="K20:L20"/>
    <mergeCell ref="M20:N20"/>
    <mergeCell ref="K38:L38"/>
    <mergeCell ref="M38:N38"/>
    <mergeCell ref="K56:L56"/>
    <mergeCell ref="M56:N56"/>
    <mergeCell ref="K74:L74"/>
    <mergeCell ref="M74:N74"/>
    <mergeCell ref="K92:L92"/>
    <mergeCell ref="M92:N92"/>
    <mergeCell ref="K110:L110"/>
    <mergeCell ref="M110:N110"/>
    <mergeCell ref="K128:L128"/>
    <mergeCell ref="M128:N128"/>
    <mergeCell ref="K147:L147"/>
    <mergeCell ref="M147:N147"/>
    <mergeCell ref="K165:L165"/>
    <mergeCell ref="M165:N165"/>
    <mergeCell ref="K183:L183"/>
    <mergeCell ref="M183:N183"/>
    <mergeCell ref="K256:L256"/>
    <mergeCell ref="M256:N256"/>
    <mergeCell ref="K274:L274"/>
    <mergeCell ref="K201:L201"/>
    <mergeCell ref="M201:N201"/>
    <mergeCell ref="K219:L219"/>
    <mergeCell ref="M219:N219"/>
    <mergeCell ref="K238:L238"/>
    <mergeCell ref="M238:N238"/>
  </mergeCells>
  <hyperlinks>
    <hyperlink ref="J1" r:id="rId1" xr:uid="{DC5D203D-1830-4DC6-828D-EB09AC906C6C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534E7-A9BA-4967-9D09-A0B56D283EFB}">
  <sheetPr>
    <tabColor rgb="FF92D050"/>
  </sheetPr>
  <dimension ref="A1:AH294"/>
  <sheetViews>
    <sheetView zoomScale="70" zoomScaleNormal="70" workbookViewId="0">
      <selection activeCell="A276" sqref="A276:O288"/>
    </sheetView>
  </sheetViews>
  <sheetFormatPr defaultRowHeight="15"/>
  <cols>
    <col min="1" max="1" width="34.5703125" bestFit="1" customWidth="1"/>
    <col min="7" max="7" width="11.5703125" customWidth="1"/>
    <col min="8" max="8" width="11.7109375" customWidth="1"/>
    <col min="13" max="13" width="9.85546875" bestFit="1" customWidth="1"/>
    <col min="14" max="14" width="9.85546875" customWidth="1"/>
    <col min="15" max="15" width="12.7109375" customWidth="1"/>
    <col min="17" max="17" width="9.7109375" bestFit="1" customWidth="1"/>
  </cols>
  <sheetData>
    <row r="1" spans="1:34" ht="18">
      <c r="A1" s="1" t="s">
        <v>0</v>
      </c>
      <c r="J1" s="82" t="s">
        <v>126</v>
      </c>
    </row>
    <row r="2" spans="1:34" ht="15.75" thickBot="1">
      <c r="A2" s="2" t="s">
        <v>144</v>
      </c>
    </row>
    <row r="3" spans="1:34" ht="15.75" thickBot="1">
      <c r="A3" s="99" t="s">
        <v>1</v>
      </c>
      <c r="B3" s="99" t="s">
        <v>2</v>
      </c>
      <c r="C3" s="100" t="s">
        <v>104</v>
      </c>
      <c r="D3" s="100" t="s">
        <v>3</v>
      </c>
      <c r="E3" s="99" t="s">
        <v>2</v>
      </c>
      <c r="F3" s="99" t="s">
        <v>4</v>
      </c>
      <c r="G3" s="99" t="s">
        <v>5</v>
      </c>
      <c r="H3" s="100" t="s">
        <v>6</v>
      </c>
      <c r="I3" s="100"/>
      <c r="J3" s="100"/>
      <c r="K3" s="129" t="s">
        <v>7</v>
      </c>
      <c r="L3" s="130"/>
      <c r="M3" s="129" t="s">
        <v>8</v>
      </c>
      <c r="N3" s="130"/>
      <c r="O3" s="100" t="s">
        <v>9</v>
      </c>
      <c r="P3" s="84" t="s">
        <v>99</v>
      </c>
      <c r="T3" s="119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1"/>
    </row>
    <row r="4" spans="1:34" ht="16.5" thickTop="1" thickBot="1">
      <c r="A4" s="101" t="s">
        <v>10</v>
      </c>
      <c r="B4" s="101" t="s">
        <v>11</v>
      </c>
      <c r="C4" s="101" t="s">
        <v>105</v>
      </c>
      <c r="D4" s="101" t="s">
        <v>12</v>
      </c>
      <c r="E4" s="101" t="s">
        <v>106</v>
      </c>
      <c r="F4" s="101" t="s">
        <v>13</v>
      </c>
      <c r="G4" s="101" t="s">
        <v>14</v>
      </c>
      <c r="H4" s="101" t="s">
        <v>15</v>
      </c>
      <c r="I4" s="101" t="s">
        <v>16</v>
      </c>
      <c r="J4" s="101" t="s">
        <v>17</v>
      </c>
      <c r="K4" s="101" t="s">
        <v>2</v>
      </c>
      <c r="L4" s="101" t="s">
        <v>16</v>
      </c>
      <c r="M4" s="101" t="s">
        <v>2</v>
      </c>
      <c r="N4" s="101" t="s">
        <v>16</v>
      </c>
      <c r="O4" s="101" t="s">
        <v>18</v>
      </c>
      <c r="P4">
        <v>524</v>
      </c>
      <c r="T4" s="99"/>
      <c r="U4" s="99"/>
      <c r="V4" s="100"/>
      <c r="W4" s="100"/>
      <c r="X4" s="99"/>
      <c r="Y4" s="99"/>
      <c r="Z4" s="99"/>
      <c r="AA4" s="100"/>
      <c r="AB4" s="100"/>
      <c r="AC4" s="100"/>
      <c r="AD4" s="129"/>
      <c r="AE4" s="130"/>
      <c r="AF4" s="129"/>
      <c r="AG4" s="130"/>
      <c r="AH4" s="100"/>
    </row>
    <row r="5" spans="1:34" ht="16.5" thickTop="1" thickBot="1">
      <c r="A5" s="14" t="s">
        <v>85</v>
      </c>
      <c r="B5" s="15">
        <v>2895</v>
      </c>
      <c r="C5" s="18">
        <v>1</v>
      </c>
      <c r="D5" s="13">
        <v>0</v>
      </c>
      <c r="E5" s="15">
        <v>2895</v>
      </c>
      <c r="F5" s="15">
        <v>15214</v>
      </c>
      <c r="G5" s="16">
        <v>93.66</v>
      </c>
      <c r="H5" s="17">
        <v>4810.41</v>
      </c>
      <c r="I5" s="11">
        <v>1.6616</v>
      </c>
      <c r="J5" s="18">
        <v>1.6</v>
      </c>
      <c r="K5" s="18">
        <v>999</v>
      </c>
      <c r="L5" s="18">
        <v>2.83</v>
      </c>
      <c r="M5" s="15">
        <v>1896</v>
      </c>
      <c r="N5" s="18">
        <v>1.05</v>
      </c>
      <c r="O5" s="19">
        <v>242111</v>
      </c>
      <c r="P5" s="85">
        <f t="shared" ref="P5:P16" si="0">+B5/$P$4</f>
        <v>5.5248091603053435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</row>
    <row r="6" spans="1:34" ht="15.75" thickBot="1">
      <c r="A6" s="20" t="s">
        <v>86</v>
      </c>
      <c r="B6" s="21">
        <v>2682</v>
      </c>
      <c r="C6" s="26">
        <v>0</v>
      </c>
      <c r="D6" s="22">
        <v>0</v>
      </c>
      <c r="E6" s="21">
        <v>2682</v>
      </c>
      <c r="F6" s="21">
        <v>14199</v>
      </c>
      <c r="G6" s="23">
        <v>90.32</v>
      </c>
      <c r="H6" s="24">
        <v>4529.34</v>
      </c>
      <c r="I6" s="25">
        <v>1.6888000000000001</v>
      </c>
      <c r="J6" s="26">
        <v>1.6</v>
      </c>
      <c r="K6" s="21">
        <v>1016</v>
      </c>
      <c r="L6" s="26">
        <v>2.78</v>
      </c>
      <c r="M6" s="21">
        <v>1666</v>
      </c>
      <c r="N6" s="26">
        <v>1.03</v>
      </c>
      <c r="O6" s="27">
        <v>242139</v>
      </c>
      <c r="P6" s="85">
        <f t="shared" si="0"/>
        <v>5.1183206106870225</v>
      </c>
      <c r="T6" s="14"/>
      <c r="U6" s="15"/>
      <c r="V6" s="18"/>
      <c r="W6" s="13"/>
      <c r="X6" s="15"/>
      <c r="Y6" s="15"/>
      <c r="Z6" s="16"/>
      <c r="AA6" s="17"/>
      <c r="AB6" s="11"/>
      <c r="AC6" s="18"/>
      <c r="AD6" s="18"/>
      <c r="AE6" s="18"/>
      <c r="AF6" s="15"/>
      <c r="AG6" s="18"/>
      <c r="AH6" s="19"/>
    </row>
    <row r="7" spans="1:34" ht="15.75" thickBot="1">
      <c r="A7" s="14" t="s">
        <v>87</v>
      </c>
      <c r="B7" s="15">
        <v>2611</v>
      </c>
      <c r="C7" s="18">
        <v>0</v>
      </c>
      <c r="D7" s="13">
        <v>0</v>
      </c>
      <c r="E7" s="15">
        <v>2611</v>
      </c>
      <c r="F7" s="15">
        <v>15169</v>
      </c>
      <c r="G7" s="16">
        <v>93.38</v>
      </c>
      <c r="H7" s="17">
        <v>4687.97</v>
      </c>
      <c r="I7" s="11">
        <v>1.7955000000000001</v>
      </c>
      <c r="J7" s="18">
        <v>1.6</v>
      </c>
      <c r="K7" s="18">
        <v>934</v>
      </c>
      <c r="L7" s="18">
        <v>3.2</v>
      </c>
      <c r="M7" s="15">
        <v>1677</v>
      </c>
      <c r="N7" s="18">
        <v>1.02</v>
      </c>
      <c r="O7" s="19">
        <v>242170</v>
      </c>
      <c r="P7" s="85">
        <f t="shared" si="0"/>
        <v>4.9828244274809164</v>
      </c>
      <c r="Q7" s="122">
        <f>SUM(H5:H7)</f>
        <v>14027.720000000001</v>
      </c>
      <c r="T7" s="20"/>
      <c r="U7" s="21"/>
      <c r="V7" s="26"/>
      <c r="W7" s="22"/>
      <c r="X7" s="21"/>
      <c r="Y7" s="21"/>
      <c r="Z7" s="23"/>
      <c r="AA7" s="24"/>
      <c r="AB7" s="25"/>
      <c r="AC7" s="26"/>
      <c r="AD7" s="26"/>
      <c r="AE7" s="26"/>
      <c r="AF7" s="21"/>
      <c r="AG7" s="26"/>
      <c r="AH7" s="27"/>
    </row>
    <row r="8" spans="1:34" ht="15.75" thickBot="1">
      <c r="A8" s="20" t="s">
        <v>88</v>
      </c>
      <c r="B8" s="21">
        <v>2596</v>
      </c>
      <c r="C8" s="26">
        <v>1</v>
      </c>
      <c r="D8" s="22">
        <v>0</v>
      </c>
      <c r="E8" s="21">
        <v>2596</v>
      </c>
      <c r="F8" s="21">
        <v>16028</v>
      </c>
      <c r="G8" s="23">
        <v>98.67</v>
      </c>
      <c r="H8" s="24">
        <v>4596.43</v>
      </c>
      <c r="I8" s="25">
        <v>1.7706</v>
      </c>
      <c r="J8" s="26">
        <v>1.6</v>
      </c>
      <c r="K8" s="26">
        <v>968</v>
      </c>
      <c r="L8" s="26">
        <v>3.05</v>
      </c>
      <c r="M8" s="21">
        <v>1628</v>
      </c>
      <c r="N8" s="26">
        <v>1.01</v>
      </c>
      <c r="O8" s="27">
        <v>242205</v>
      </c>
      <c r="P8" s="85">
        <f t="shared" si="0"/>
        <v>4.9541984732824424</v>
      </c>
      <c r="T8" s="14"/>
      <c r="U8" s="15"/>
      <c r="V8" s="18"/>
      <c r="W8" s="13"/>
      <c r="X8" s="15"/>
      <c r="Y8" s="15"/>
      <c r="Z8" s="16"/>
      <c r="AA8" s="17"/>
      <c r="AB8" s="11"/>
      <c r="AC8" s="18"/>
      <c r="AD8" s="18"/>
      <c r="AE8" s="18"/>
      <c r="AF8" s="15"/>
      <c r="AG8" s="18"/>
      <c r="AH8" s="19"/>
    </row>
    <row r="9" spans="1:34" ht="15.75" thickBot="1">
      <c r="A9" s="14" t="s">
        <v>89</v>
      </c>
      <c r="B9" s="15">
        <v>2293</v>
      </c>
      <c r="C9" s="18">
        <v>0</v>
      </c>
      <c r="D9" s="13">
        <v>0</v>
      </c>
      <c r="E9" s="15">
        <v>2293</v>
      </c>
      <c r="F9" s="15">
        <v>13188</v>
      </c>
      <c r="G9" s="16">
        <v>89.89</v>
      </c>
      <c r="H9" s="17">
        <v>3868.91</v>
      </c>
      <c r="I9" s="11">
        <v>1.6873</v>
      </c>
      <c r="J9" s="18">
        <v>1.6</v>
      </c>
      <c r="K9" s="18">
        <v>885</v>
      </c>
      <c r="L9" s="18">
        <v>2.79</v>
      </c>
      <c r="M9" s="15">
        <v>1408</v>
      </c>
      <c r="N9" s="18">
        <v>0.99</v>
      </c>
      <c r="O9" s="19">
        <v>242262</v>
      </c>
      <c r="P9" s="85">
        <f>+B9/$P$4</f>
        <v>4.3759541984732824</v>
      </c>
      <c r="T9" s="20"/>
      <c r="U9" s="21"/>
      <c r="V9" s="26"/>
      <c r="W9" s="22"/>
      <c r="X9" s="21"/>
      <c r="Y9" s="21"/>
      <c r="Z9" s="23"/>
      <c r="AA9" s="24"/>
      <c r="AB9" s="25"/>
      <c r="AC9" s="26"/>
      <c r="AD9" s="26"/>
      <c r="AE9" s="26"/>
      <c r="AF9" s="21"/>
      <c r="AG9" s="26"/>
      <c r="AH9" s="27"/>
    </row>
    <row r="10" spans="1:34" ht="15.75" thickBot="1">
      <c r="A10" s="20" t="s">
        <v>90</v>
      </c>
      <c r="B10" s="21">
        <v>2449</v>
      </c>
      <c r="C10" s="26">
        <v>0</v>
      </c>
      <c r="D10" s="22">
        <v>0</v>
      </c>
      <c r="E10" s="21">
        <v>2449</v>
      </c>
      <c r="F10" s="21">
        <v>14783</v>
      </c>
      <c r="G10" s="23">
        <v>91.01</v>
      </c>
      <c r="H10" s="24">
        <v>4514.2</v>
      </c>
      <c r="I10" s="25">
        <v>1.8432999999999999</v>
      </c>
      <c r="J10" s="26">
        <v>1.6</v>
      </c>
      <c r="K10" s="26">
        <v>935</v>
      </c>
      <c r="L10" s="26">
        <v>3.06</v>
      </c>
      <c r="M10" s="21">
        <v>1514</v>
      </c>
      <c r="N10" s="26">
        <v>1.0900000000000001</v>
      </c>
      <c r="O10" s="27">
        <v>242262</v>
      </c>
      <c r="P10" s="85">
        <f t="shared" si="0"/>
        <v>4.6736641221374047</v>
      </c>
      <c r="Q10" s="122">
        <f>SUM(H8:H10)</f>
        <v>12979.54</v>
      </c>
      <c r="T10" s="14"/>
      <c r="U10" s="15"/>
      <c r="V10" s="18"/>
      <c r="W10" s="13"/>
      <c r="X10" s="15"/>
      <c r="Y10" s="15"/>
      <c r="Z10" s="16"/>
      <c r="AA10" s="17"/>
      <c r="AB10" s="11"/>
      <c r="AC10" s="18"/>
      <c r="AD10" s="18"/>
      <c r="AE10" s="18"/>
      <c r="AF10" s="15"/>
      <c r="AG10" s="18"/>
      <c r="AH10" s="19"/>
    </row>
    <row r="11" spans="1:34" ht="15.75" thickBot="1">
      <c r="A11" s="14" t="s">
        <v>91</v>
      </c>
      <c r="B11" s="15">
        <v>1721</v>
      </c>
      <c r="C11" s="18">
        <v>0</v>
      </c>
      <c r="D11" s="13">
        <v>0</v>
      </c>
      <c r="E11" s="15">
        <v>1721</v>
      </c>
      <c r="F11" s="15">
        <v>10286</v>
      </c>
      <c r="G11" s="16">
        <v>65.430000000000007</v>
      </c>
      <c r="H11" s="17">
        <v>3191.7</v>
      </c>
      <c r="I11" s="11">
        <v>1.8546</v>
      </c>
      <c r="J11" s="18">
        <v>1.6</v>
      </c>
      <c r="K11" s="18">
        <v>609</v>
      </c>
      <c r="L11" s="18">
        <v>3.26</v>
      </c>
      <c r="M11" s="15">
        <v>1112</v>
      </c>
      <c r="N11" s="18">
        <v>1.08</v>
      </c>
      <c r="O11" s="19">
        <v>242295</v>
      </c>
      <c r="P11" s="85">
        <f t="shared" si="0"/>
        <v>3.2843511450381677</v>
      </c>
      <c r="T11" s="102"/>
      <c r="U11" s="111"/>
      <c r="V11" s="103"/>
      <c r="W11" s="104"/>
      <c r="X11" s="111"/>
      <c r="Y11" s="111"/>
      <c r="Z11" s="105"/>
      <c r="AA11" s="118"/>
      <c r="AB11" s="106"/>
      <c r="AC11" s="103"/>
      <c r="AD11" s="103"/>
      <c r="AE11" s="103"/>
      <c r="AF11" s="111"/>
      <c r="AG11" s="103"/>
      <c r="AH11" s="117"/>
    </row>
    <row r="12" spans="1:34" ht="15.75" thickBot="1">
      <c r="A12" s="20" t="s">
        <v>92</v>
      </c>
      <c r="B12" s="21">
        <v>1866</v>
      </c>
      <c r="C12" s="26">
        <v>0</v>
      </c>
      <c r="D12" s="22">
        <v>0</v>
      </c>
      <c r="E12" s="21">
        <v>1866</v>
      </c>
      <c r="F12" s="21">
        <v>10011</v>
      </c>
      <c r="G12" s="23">
        <v>61.63</v>
      </c>
      <c r="H12" s="24">
        <v>3319.39</v>
      </c>
      <c r="I12" s="25">
        <v>1.7788999999999999</v>
      </c>
      <c r="J12" s="26">
        <v>1.6</v>
      </c>
      <c r="K12" s="26">
        <v>695</v>
      </c>
      <c r="L12" s="26">
        <v>2.89</v>
      </c>
      <c r="M12" s="21">
        <v>1171</v>
      </c>
      <c r="N12" s="26">
        <v>1.1200000000000001</v>
      </c>
      <c r="O12" s="27">
        <v>242324</v>
      </c>
      <c r="P12" s="85">
        <f t="shared" si="0"/>
        <v>3.5610687022900764</v>
      </c>
      <c r="T12" s="14"/>
      <c r="U12" s="15"/>
      <c r="V12" s="18"/>
      <c r="W12" s="13"/>
      <c r="X12" s="15"/>
      <c r="Y12" s="15"/>
      <c r="Z12" s="16"/>
      <c r="AA12" s="17"/>
      <c r="AB12" s="30"/>
      <c r="AC12" s="18"/>
      <c r="AD12" s="18"/>
      <c r="AE12" s="18"/>
      <c r="AF12" s="15"/>
      <c r="AG12" s="18"/>
      <c r="AH12" s="19"/>
    </row>
    <row r="13" spans="1:34" ht="15.75" thickBot="1">
      <c r="A13" s="14" t="s">
        <v>93</v>
      </c>
      <c r="B13" s="15">
        <v>2174</v>
      </c>
      <c r="C13" s="18">
        <v>0</v>
      </c>
      <c r="D13" s="13">
        <v>0</v>
      </c>
      <c r="E13" s="15">
        <v>2174</v>
      </c>
      <c r="F13" s="15">
        <v>12138</v>
      </c>
      <c r="G13" s="16">
        <v>77.209999999999994</v>
      </c>
      <c r="H13" s="17">
        <v>3787.9</v>
      </c>
      <c r="I13" s="11">
        <v>1.7423999999999999</v>
      </c>
      <c r="J13" s="18">
        <v>1.6</v>
      </c>
      <c r="K13" s="18">
        <v>842</v>
      </c>
      <c r="L13" s="18">
        <v>2.84</v>
      </c>
      <c r="M13" s="15">
        <v>1332</v>
      </c>
      <c r="N13" s="18">
        <v>1.05</v>
      </c>
      <c r="O13" s="19">
        <v>242358</v>
      </c>
      <c r="P13" s="85">
        <f t="shared" si="0"/>
        <v>4.1488549618320612</v>
      </c>
      <c r="Q13" s="122">
        <f>SUM(H11:H13)</f>
        <v>10298.99</v>
      </c>
      <c r="T13" s="20"/>
      <c r="U13" s="21"/>
      <c r="V13" s="26"/>
      <c r="W13" s="22"/>
      <c r="X13" s="21"/>
      <c r="Y13" s="21"/>
      <c r="Z13" s="23"/>
      <c r="AA13" s="24"/>
      <c r="AB13" s="39"/>
      <c r="AC13" s="26"/>
      <c r="AD13" s="26"/>
      <c r="AE13" s="26"/>
      <c r="AF13" s="21"/>
      <c r="AG13" s="26"/>
      <c r="AH13" s="27"/>
    </row>
    <row r="14" spans="1:34" ht="15.75" thickBot="1">
      <c r="A14" s="20" t="s">
        <v>94</v>
      </c>
      <c r="B14" s="21">
        <v>2465</v>
      </c>
      <c r="C14" s="26">
        <v>0</v>
      </c>
      <c r="D14" s="22">
        <v>0</v>
      </c>
      <c r="E14" s="21">
        <v>2465</v>
      </c>
      <c r="F14" s="21">
        <v>14015</v>
      </c>
      <c r="G14" s="23">
        <v>86.28</v>
      </c>
      <c r="H14" s="24">
        <v>4320.66</v>
      </c>
      <c r="I14" s="25">
        <v>1.7527999999999999</v>
      </c>
      <c r="J14" s="26">
        <v>1.6</v>
      </c>
      <c r="K14" s="26">
        <v>912</v>
      </c>
      <c r="L14" s="26">
        <v>3</v>
      </c>
      <c r="M14" s="21">
        <v>1553</v>
      </c>
      <c r="N14" s="26">
        <v>1.02</v>
      </c>
      <c r="O14" s="27">
        <v>242386</v>
      </c>
      <c r="P14" s="85">
        <f t="shared" si="0"/>
        <v>4.7041984732824424</v>
      </c>
      <c r="T14" s="14"/>
      <c r="U14" s="15"/>
      <c r="V14" s="18"/>
      <c r="W14" s="13"/>
      <c r="X14" s="15"/>
      <c r="Y14" s="15"/>
      <c r="Z14" s="16"/>
      <c r="AA14" s="17"/>
      <c r="AB14" s="30"/>
      <c r="AC14" s="18"/>
      <c r="AD14" s="18"/>
      <c r="AE14" s="18"/>
      <c r="AF14" s="15"/>
      <c r="AG14" s="18"/>
      <c r="AH14" s="19"/>
    </row>
    <row r="15" spans="1:34" ht="15.75" thickBot="1">
      <c r="A15" s="14" t="s">
        <v>95</v>
      </c>
      <c r="B15" s="15">
        <v>2520</v>
      </c>
      <c r="C15" s="18">
        <v>0</v>
      </c>
      <c r="D15" s="13">
        <v>0</v>
      </c>
      <c r="E15" s="15">
        <v>2520</v>
      </c>
      <c r="F15" s="15">
        <v>14676</v>
      </c>
      <c r="G15" s="16">
        <v>90.35</v>
      </c>
      <c r="H15" s="17">
        <v>4422.07</v>
      </c>
      <c r="I15" s="11">
        <v>1.7547999999999999</v>
      </c>
      <c r="J15" s="18">
        <v>1.6</v>
      </c>
      <c r="K15" s="18">
        <v>980</v>
      </c>
      <c r="L15" s="18">
        <v>2.91</v>
      </c>
      <c r="M15" s="15">
        <v>1540</v>
      </c>
      <c r="N15" s="18">
        <v>1.02</v>
      </c>
      <c r="O15" s="19">
        <v>242414</v>
      </c>
      <c r="P15" s="85">
        <f t="shared" si="0"/>
        <v>4.8091603053435117</v>
      </c>
      <c r="T15" s="20"/>
      <c r="U15" s="21"/>
      <c r="V15" s="26"/>
      <c r="W15" s="22"/>
      <c r="X15" s="21"/>
      <c r="Y15" s="21"/>
      <c r="Z15" s="23"/>
      <c r="AA15" s="24"/>
      <c r="AB15" s="25"/>
      <c r="AC15" s="26"/>
      <c r="AD15" s="26"/>
      <c r="AE15" s="26"/>
      <c r="AF15" s="21"/>
      <c r="AG15" s="26"/>
      <c r="AH15" s="27"/>
    </row>
    <row r="16" spans="1:34" ht="15.75" thickBot="1">
      <c r="A16" s="20" t="s">
        <v>96</v>
      </c>
      <c r="B16" s="21">
        <v>2641</v>
      </c>
      <c r="C16" s="26">
        <v>0</v>
      </c>
      <c r="D16" s="22">
        <v>0</v>
      </c>
      <c r="E16" s="21">
        <v>2641</v>
      </c>
      <c r="F16" s="21">
        <v>15087</v>
      </c>
      <c r="G16" s="23">
        <v>95.97</v>
      </c>
      <c r="H16" s="24">
        <v>4622.46</v>
      </c>
      <c r="I16" s="25">
        <v>1.7503</v>
      </c>
      <c r="J16" s="26">
        <v>1.6</v>
      </c>
      <c r="K16" s="26">
        <v>983</v>
      </c>
      <c r="L16" s="26">
        <v>3</v>
      </c>
      <c r="M16" s="21">
        <v>1658</v>
      </c>
      <c r="N16" s="26">
        <v>1.01</v>
      </c>
      <c r="O16" s="27">
        <v>242445</v>
      </c>
      <c r="P16" s="85">
        <f t="shared" si="0"/>
        <v>5.0400763358778624</v>
      </c>
      <c r="T16" s="14"/>
      <c r="U16" s="15"/>
      <c r="V16" s="18"/>
      <c r="W16" s="13"/>
      <c r="X16" s="15"/>
      <c r="Y16" s="15"/>
      <c r="Z16" s="16"/>
      <c r="AA16" s="17"/>
      <c r="AB16" s="11"/>
      <c r="AC16" s="18"/>
      <c r="AD16" s="18"/>
      <c r="AE16" s="18"/>
      <c r="AF16" s="15"/>
      <c r="AG16" s="18"/>
      <c r="AH16" s="19"/>
    </row>
    <row r="17" spans="1:34" ht="15.75" thickBot="1">
      <c r="A17" s="4" t="s">
        <v>13</v>
      </c>
      <c r="B17" s="5">
        <v>28913</v>
      </c>
      <c r="C17" s="6">
        <v>2</v>
      </c>
      <c r="D17" s="6">
        <v>0</v>
      </c>
      <c r="E17" s="5">
        <v>28913</v>
      </c>
      <c r="F17" s="5">
        <v>164794</v>
      </c>
      <c r="G17" s="6">
        <v>86.16</v>
      </c>
      <c r="H17" s="7">
        <v>50671.46</v>
      </c>
      <c r="I17" s="6">
        <v>1.7524999999999999</v>
      </c>
      <c r="J17" s="4">
        <v>1.6</v>
      </c>
      <c r="K17" s="5">
        <v>10758</v>
      </c>
      <c r="L17" s="6">
        <v>2.96</v>
      </c>
      <c r="M17" s="5">
        <v>18155</v>
      </c>
      <c r="N17" s="6">
        <v>1.04</v>
      </c>
      <c r="O17" s="28"/>
      <c r="P17" s="85">
        <f>+B17/$P$4</f>
        <v>55.177480916030532</v>
      </c>
      <c r="T17" s="20"/>
      <c r="U17" s="21"/>
      <c r="V17" s="26"/>
      <c r="W17" s="22"/>
      <c r="X17" s="21"/>
      <c r="Y17" s="21"/>
      <c r="Z17" s="23"/>
      <c r="AA17" s="24"/>
      <c r="AB17" s="25"/>
      <c r="AC17" s="26"/>
      <c r="AD17" s="21"/>
      <c r="AE17" s="26"/>
      <c r="AF17" s="21"/>
      <c r="AG17" s="26"/>
      <c r="AH17" s="27"/>
    </row>
    <row r="18" spans="1:34" ht="18.75" thickBot="1">
      <c r="A18" s="8" t="s">
        <v>20</v>
      </c>
      <c r="T18" s="107"/>
      <c r="U18" s="109"/>
      <c r="V18" s="109"/>
      <c r="W18" s="108"/>
      <c r="X18" s="109"/>
      <c r="Y18" s="109"/>
      <c r="Z18" s="108"/>
      <c r="AA18" s="112"/>
      <c r="AB18" s="108"/>
      <c r="AC18" s="107"/>
      <c r="AD18" s="109"/>
      <c r="AE18" s="108"/>
      <c r="AF18" s="109"/>
      <c r="AG18" s="108"/>
      <c r="AH18" s="28"/>
    </row>
    <row r="19" spans="1:34" ht="30.75" thickBot="1">
      <c r="A19" s="9" t="s">
        <v>21</v>
      </c>
    </row>
    <row r="20" spans="1:34" ht="15.75" thickBot="1">
      <c r="A20" s="101" t="s">
        <v>1</v>
      </c>
      <c r="B20" s="101" t="s">
        <v>2</v>
      </c>
      <c r="C20" s="110" t="s">
        <v>104</v>
      </c>
      <c r="D20" s="110" t="s">
        <v>3</v>
      </c>
      <c r="E20" s="101" t="s">
        <v>2</v>
      </c>
      <c r="F20" s="101" t="s">
        <v>4</v>
      </c>
      <c r="G20" s="101" t="s">
        <v>5</v>
      </c>
      <c r="H20" s="110" t="s">
        <v>6</v>
      </c>
      <c r="I20" s="110"/>
      <c r="J20" s="110"/>
      <c r="K20" s="127" t="s">
        <v>7</v>
      </c>
      <c r="L20" s="128"/>
      <c r="M20" s="127" t="s">
        <v>8</v>
      </c>
      <c r="N20" s="128"/>
      <c r="O20" s="110" t="s">
        <v>9</v>
      </c>
      <c r="P20" s="84" t="s">
        <v>99</v>
      </c>
    </row>
    <row r="21" spans="1:34" ht="16.5" thickTop="1" thickBot="1">
      <c r="A21" s="101" t="s">
        <v>10</v>
      </c>
      <c r="B21" s="101" t="s">
        <v>11</v>
      </c>
      <c r="C21" s="101" t="s">
        <v>105</v>
      </c>
      <c r="D21" s="101" t="s">
        <v>12</v>
      </c>
      <c r="E21" s="101" t="s">
        <v>106</v>
      </c>
      <c r="F21" s="101" t="s">
        <v>13</v>
      </c>
      <c r="G21" s="101" t="s">
        <v>14</v>
      </c>
      <c r="H21" s="101" t="s">
        <v>15</v>
      </c>
      <c r="I21" s="101" t="s">
        <v>16</v>
      </c>
      <c r="J21" s="101" t="s">
        <v>17</v>
      </c>
      <c r="K21" s="101" t="s">
        <v>2</v>
      </c>
      <c r="L21" s="101" t="s">
        <v>16</v>
      </c>
      <c r="M21" s="101" t="s">
        <v>2</v>
      </c>
      <c r="N21" s="101" t="s">
        <v>16</v>
      </c>
      <c r="O21" s="101" t="s">
        <v>18</v>
      </c>
      <c r="P21">
        <v>208</v>
      </c>
    </row>
    <row r="22" spans="1:34" ht="16.5" thickTop="1" thickBot="1">
      <c r="A22" s="14" t="s">
        <v>85</v>
      </c>
      <c r="B22" s="15">
        <v>1126</v>
      </c>
      <c r="C22" s="18">
        <v>0</v>
      </c>
      <c r="D22" s="13">
        <v>0</v>
      </c>
      <c r="E22" s="15">
        <v>1126</v>
      </c>
      <c r="F22" s="15">
        <v>5995</v>
      </c>
      <c r="G22" s="16">
        <v>92.97</v>
      </c>
      <c r="H22" s="17">
        <v>1453.65</v>
      </c>
      <c r="I22" s="11">
        <v>1.2909999999999999</v>
      </c>
      <c r="J22" s="18">
        <v>1</v>
      </c>
      <c r="K22" s="18">
        <v>294</v>
      </c>
      <c r="L22" s="18">
        <v>2.68</v>
      </c>
      <c r="M22" s="18">
        <v>832</v>
      </c>
      <c r="N22" s="18">
        <v>0.8</v>
      </c>
      <c r="O22" s="19">
        <v>242143</v>
      </c>
      <c r="P22" s="85">
        <f>+B22/$P$21</f>
        <v>5.4134615384615383</v>
      </c>
    </row>
    <row r="23" spans="1:34" ht="15.75" thickBot="1">
      <c r="A23" s="20" t="s">
        <v>86</v>
      </c>
      <c r="B23" s="26">
        <v>995</v>
      </c>
      <c r="C23" s="26">
        <v>0</v>
      </c>
      <c r="D23" s="22">
        <v>0</v>
      </c>
      <c r="E23" s="26">
        <v>995</v>
      </c>
      <c r="F23" s="21">
        <v>4763</v>
      </c>
      <c r="G23" s="23">
        <v>76.33</v>
      </c>
      <c r="H23" s="24">
        <v>1297.6600000000001</v>
      </c>
      <c r="I23" s="25">
        <v>1.3042</v>
      </c>
      <c r="J23" s="26">
        <v>1</v>
      </c>
      <c r="K23" s="26">
        <v>315</v>
      </c>
      <c r="L23" s="26">
        <v>2.38</v>
      </c>
      <c r="M23" s="26">
        <v>680</v>
      </c>
      <c r="N23" s="26">
        <v>0.81</v>
      </c>
      <c r="O23" s="27">
        <v>242856</v>
      </c>
      <c r="P23" s="85">
        <f t="shared" ref="P23:P34" si="1">+B23/$P$21</f>
        <v>4.7836538461538458</v>
      </c>
    </row>
    <row r="24" spans="1:34" ht="15.75" thickBot="1">
      <c r="A24" s="14" t="s">
        <v>87</v>
      </c>
      <c r="B24" s="15">
        <v>1057</v>
      </c>
      <c r="C24" s="18">
        <v>0</v>
      </c>
      <c r="D24" s="13">
        <v>0</v>
      </c>
      <c r="E24" s="15">
        <v>1057</v>
      </c>
      <c r="F24" s="15">
        <v>5099</v>
      </c>
      <c r="G24" s="16">
        <v>79.08</v>
      </c>
      <c r="H24" s="17">
        <v>1372.23</v>
      </c>
      <c r="I24" s="11">
        <v>1.2982</v>
      </c>
      <c r="J24" s="18">
        <v>1</v>
      </c>
      <c r="K24" s="18">
        <v>318</v>
      </c>
      <c r="L24" s="18">
        <v>2.35</v>
      </c>
      <c r="M24" s="18">
        <v>739</v>
      </c>
      <c r="N24" s="18">
        <v>0.85</v>
      </c>
      <c r="O24" s="19">
        <v>242216</v>
      </c>
      <c r="P24" s="85">
        <f t="shared" si="1"/>
        <v>5.0817307692307692</v>
      </c>
      <c r="Q24" s="122">
        <f>SUM(H22:H24)</f>
        <v>4123.5400000000009</v>
      </c>
    </row>
    <row r="25" spans="1:34" ht="15.75" thickBot="1">
      <c r="A25" s="20" t="s">
        <v>88</v>
      </c>
      <c r="B25" s="21">
        <v>1058</v>
      </c>
      <c r="C25" s="26">
        <v>0</v>
      </c>
      <c r="D25" s="22">
        <v>0</v>
      </c>
      <c r="E25" s="21">
        <v>1058</v>
      </c>
      <c r="F25" s="21">
        <v>4814</v>
      </c>
      <c r="G25" s="23">
        <v>74.66</v>
      </c>
      <c r="H25" s="24">
        <v>1323.85</v>
      </c>
      <c r="I25" s="25">
        <v>1.2513000000000001</v>
      </c>
      <c r="J25" s="26">
        <v>1</v>
      </c>
      <c r="K25" s="26">
        <v>343</v>
      </c>
      <c r="L25" s="26">
        <v>2.2599999999999998</v>
      </c>
      <c r="M25" s="26">
        <v>715</v>
      </c>
      <c r="N25" s="26">
        <v>0.77</v>
      </c>
      <c r="O25" s="27">
        <v>242226</v>
      </c>
      <c r="P25" s="85">
        <f t="shared" si="1"/>
        <v>5.0865384615384617</v>
      </c>
    </row>
    <row r="26" spans="1:34" ht="15.75" thickBot="1">
      <c r="A26" s="14" t="s">
        <v>89</v>
      </c>
      <c r="B26" s="18">
        <v>948</v>
      </c>
      <c r="C26" s="18">
        <v>0</v>
      </c>
      <c r="D26" s="13">
        <v>0</v>
      </c>
      <c r="E26" s="18">
        <v>948</v>
      </c>
      <c r="F26" s="15">
        <v>4358</v>
      </c>
      <c r="G26" s="16">
        <v>74.83</v>
      </c>
      <c r="H26" s="17">
        <v>1172.18</v>
      </c>
      <c r="I26" s="11">
        <v>1.2364999999999999</v>
      </c>
      <c r="J26" s="18">
        <v>1</v>
      </c>
      <c r="K26" s="18">
        <v>274</v>
      </c>
      <c r="L26" s="18">
        <v>2.41</v>
      </c>
      <c r="M26" s="18">
        <v>674</v>
      </c>
      <c r="N26" s="18">
        <v>0.76</v>
      </c>
      <c r="O26" s="19">
        <v>242326</v>
      </c>
      <c r="P26" s="85">
        <f t="shared" si="1"/>
        <v>4.5576923076923075</v>
      </c>
    </row>
    <row r="27" spans="1:34" ht="15.75" thickBot="1">
      <c r="A27" s="20" t="s">
        <v>90</v>
      </c>
      <c r="B27" s="26">
        <v>966</v>
      </c>
      <c r="C27" s="26">
        <v>0</v>
      </c>
      <c r="D27" s="22">
        <v>0</v>
      </c>
      <c r="E27" s="26">
        <v>966</v>
      </c>
      <c r="F27" s="21">
        <v>4697</v>
      </c>
      <c r="G27" s="23">
        <v>72.84</v>
      </c>
      <c r="H27" s="24">
        <v>1252.81</v>
      </c>
      <c r="I27" s="25">
        <v>1.2968999999999999</v>
      </c>
      <c r="J27" s="26">
        <v>1</v>
      </c>
      <c r="K27" s="26">
        <v>312</v>
      </c>
      <c r="L27" s="26">
        <v>2.1800000000000002</v>
      </c>
      <c r="M27" s="26">
        <v>654</v>
      </c>
      <c r="N27" s="26">
        <v>0.87</v>
      </c>
      <c r="O27" s="27">
        <v>242278</v>
      </c>
      <c r="P27" s="85">
        <f t="shared" si="1"/>
        <v>4.6442307692307692</v>
      </c>
      <c r="Q27" s="122">
        <f>SUM(H25:H27)</f>
        <v>3748.8399999999997</v>
      </c>
    </row>
    <row r="28" spans="1:34" ht="15.75" thickBot="1">
      <c r="A28" s="14" t="s">
        <v>91</v>
      </c>
      <c r="B28" s="18">
        <v>770</v>
      </c>
      <c r="C28" s="18">
        <v>0</v>
      </c>
      <c r="D28" s="13">
        <v>0</v>
      </c>
      <c r="E28" s="18">
        <v>770</v>
      </c>
      <c r="F28" s="15">
        <v>3521</v>
      </c>
      <c r="G28" s="16">
        <v>56.43</v>
      </c>
      <c r="H28" s="18">
        <v>907.22</v>
      </c>
      <c r="I28" s="11">
        <v>1.1781999999999999</v>
      </c>
      <c r="J28" s="18">
        <v>1</v>
      </c>
      <c r="K28" s="18">
        <v>208</v>
      </c>
      <c r="L28" s="18">
        <v>2.23</v>
      </c>
      <c r="M28" s="18">
        <v>562</v>
      </c>
      <c r="N28" s="18">
        <v>0.79</v>
      </c>
      <c r="O28" s="19">
        <v>242327</v>
      </c>
      <c r="P28" s="85">
        <f t="shared" si="1"/>
        <v>3.7019230769230771</v>
      </c>
    </row>
    <row r="29" spans="1:34" ht="15.75" thickBot="1">
      <c r="A29" s="20" t="s">
        <v>92</v>
      </c>
      <c r="B29" s="26">
        <v>890</v>
      </c>
      <c r="C29" s="26">
        <v>0</v>
      </c>
      <c r="D29" s="22">
        <v>0</v>
      </c>
      <c r="E29" s="26">
        <v>890</v>
      </c>
      <c r="F29" s="21">
        <v>4030</v>
      </c>
      <c r="G29" s="23">
        <v>62.5</v>
      </c>
      <c r="H29" s="24">
        <v>1140.8900000000001</v>
      </c>
      <c r="I29" s="25">
        <v>1.2819</v>
      </c>
      <c r="J29" s="26">
        <v>1</v>
      </c>
      <c r="K29" s="26">
        <v>251</v>
      </c>
      <c r="L29" s="26">
        <v>2.63</v>
      </c>
      <c r="M29" s="26">
        <v>639</v>
      </c>
      <c r="N29" s="26">
        <v>0.75</v>
      </c>
      <c r="O29" s="27">
        <v>242333</v>
      </c>
      <c r="P29" s="85">
        <f t="shared" si="1"/>
        <v>4.2788461538461542</v>
      </c>
    </row>
    <row r="30" spans="1:34" ht="15.75" thickBot="1">
      <c r="A30" s="14" t="s">
        <v>93</v>
      </c>
      <c r="B30" s="18">
        <v>926</v>
      </c>
      <c r="C30" s="18">
        <v>0</v>
      </c>
      <c r="D30" s="13">
        <v>0</v>
      </c>
      <c r="E30" s="18">
        <v>926</v>
      </c>
      <c r="F30" s="15">
        <v>4756</v>
      </c>
      <c r="G30" s="16">
        <v>76.22</v>
      </c>
      <c r="H30" s="17">
        <v>1267.32</v>
      </c>
      <c r="I30" s="11">
        <v>1.3686</v>
      </c>
      <c r="J30" s="18">
        <v>1</v>
      </c>
      <c r="K30" s="18">
        <v>286</v>
      </c>
      <c r="L30" s="18">
        <v>2.68</v>
      </c>
      <c r="M30" s="18">
        <v>640</v>
      </c>
      <c r="N30" s="18">
        <v>0.78</v>
      </c>
      <c r="O30" s="19">
        <v>242390</v>
      </c>
      <c r="P30" s="85">
        <f t="shared" si="1"/>
        <v>4.4519230769230766</v>
      </c>
      <c r="Q30" s="122">
        <f>SUM(H28:H30)</f>
        <v>3315.4300000000003</v>
      </c>
    </row>
    <row r="31" spans="1:34" ht="15.75" thickBot="1">
      <c r="A31" s="20" t="s">
        <v>94</v>
      </c>
      <c r="B31" s="26">
        <v>932</v>
      </c>
      <c r="C31" s="26">
        <v>0</v>
      </c>
      <c r="D31" s="22">
        <v>0</v>
      </c>
      <c r="E31" s="26">
        <v>932</v>
      </c>
      <c r="F31" s="21">
        <v>5070</v>
      </c>
      <c r="G31" s="23">
        <v>78.63</v>
      </c>
      <c r="H31" s="24">
        <v>1193.6199999999999</v>
      </c>
      <c r="I31" s="25">
        <v>1.2806999999999999</v>
      </c>
      <c r="J31" s="26">
        <v>1</v>
      </c>
      <c r="K31" s="26">
        <v>253</v>
      </c>
      <c r="L31" s="26">
        <v>2.48</v>
      </c>
      <c r="M31" s="26">
        <v>679</v>
      </c>
      <c r="N31" s="26">
        <v>0.83</v>
      </c>
      <c r="O31" s="27">
        <v>242396</v>
      </c>
      <c r="P31" s="85">
        <f t="shared" si="1"/>
        <v>4.4807692307692308</v>
      </c>
    </row>
    <row r="32" spans="1:34" ht="15.75" thickBot="1">
      <c r="A32" s="14" t="s">
        <v>95</v>
      </c>
      <c r="B32" s="18">
        <v>956</v>
      </c>
      <c r="C32" s="18">
        <v>0</v>
      </c>
      <c r="D32" s="13">
        <v>0</v>
      </c>
      <c r="E32" s="18">
        <v>956</v>
      </c>
      <c r="F32" s="15">
        <v>4603</v>
      </c>
      <c r="G32" s="16">
        <v>71.39</v>
      </c>
      <c r="H32" s="17">
        <v>1137.22</v>
      </c>
      <c r="I32" s="11">
        <v>1.1896</v>
      </c>
      <c r="J32" s="18">
        <v>1</v>
      </c>
      <c r="K32" s="18">
        <v>274</v>
      </c>
      <c r="L32" s="18">
        <v>2.36</v>
      </c>
      <c r="M32" s="18">
        <v>682</v>
      </c>
      <c r="N32" s="18">
        <v>0.72</v>
      </c>
      <c r="O32" s="19">
        <v>242442</v>
      </c>
      <c r="P32" s="85">
        <f t="shared" si="1"/>
        <v>4.5961538461538458</v>
      </c>
    </row>
    <row r="33" spans="1:17" ht="15.75" thickBot="1">
      <c r="A33" s="20" t="s">
        <v>96</v>
      </c>
      <c r="B33" s="21">
        <v>1000</v>
      </c>
      <c r="C33" s="26">
        <v>0</v>
      </c>
      <c r="D33" s="22">
        <v>0</v>
      </c>
      <c r="E33" s="21">
        <v>1000</v>
      </c>
      <c r="F33" s="21">
        <v>5045</v>
      </c>
      <c r="G33" s="23">
        <v>80.849999999999994</v>
      </c>
      <c r="H33" s="24">
        <v>1266.57</v>
      </c>
      <c r="I33" s="25">
        <v>1.2665999999999999</v>
      </c>
      <c r="J33" s="26">
        <v>1</v>
      </c>
      <c r="K33" s="26">
        <v>301</v>
      </c>
      <c r="L33" s="26">
        <v>2.31</v>
      </c>
      <c r="M33" s="26">
        <v>699</v>
      </c>
      <c r="N33" s="26">
        <v>0.82</v>
      </c>
      <c r="O33" s="27">
        <v>242457</v>
      </c>
      <c r="P33" s="85">
        <f t="shared" si="1"/>
        <v>4.8076923076923075</v>
      </c>
    </row>
    <row r="34" spans="1:17" ht="15.75" thickBot="1">
      <c r="A34" s="4" t="s">
        <v>13</v>
      </c>
      <c r="B34" s="5">
        <v>11624</v>
      </c>
      <c r="C34" s="6">
        <v>0</v>
      </c>
      <c r="D34" s="6">
        <v>0</v>
      </c>
      <c r="E34" s="5">
        <v>11624</v>
      </c>
      <c r="F34" s="5">
        <v>56751</v>
      </c>
      <c r="G34" s="6">
        <v>74.75</v>
      </c>
      <c r="H34" s="7">
        <v>14785.23</v>
      </c>
      <c r="I34" s="6">
        <v>1.272</v>
      </c>
      <c r="J34" s="4">
        <v>1</v>
      </c>
      <c r="K34" s="5">
        <v>3429</v>
      </c>
      <c r="L34" s="6">
        <v>2.41</v>
      </c>
      <c r="M34" s="5">
        <v>8195</v>
      </c>
      <c r="N34" s="6">
        <v>0.8</v>
      </c>
      <c r="O34" s="28"/>
      <c r="P34" s="85">
        <f t="shared" si="1"/>
        <v>55.884615384615387</v>
      </c>
    </row>
    <row r="35" spans="1:17">
      <c r="A35" s="35"/>
      <c r="B35" s="36"/>
      <c r="C35" s="37"/>
      <c r="D35" s="36"/>
      <c r="E35" s="37"/>
      <c r="F35" s="38"/>
      <c r="G35" s="37"/>
      <c r="H35" s="35"/>
      <c r="I35" s="36"/>
      <c r="J35" s="37"/>
      <c r="K35" s="36"/>
      <c r="L35" s="37"/>
    </row>
    <row r="36" spans="1:17" ht="18">
      <c r="A36" s="8" t="s">
        <v>44</v>
      </c>
    </row>
    <row r="37" spans="1:17" ht="30.75" thickBot="1">
      <c r="A37" s="9" t="s">
        <v>24</v>
      </c>
    </row>
    <row r="38" spans="1:17" ht="15.75" thickBot="1">
      <c r="A38" s="101" t="s">
        <v>1</v>
      </c>
      <c r="B38" s="101" t="s">
        <v>2</v>
      </c>
      <c r="C38" s="110" t="s">
        <v>104</v>
      </c>
      <c r="D38" s="110" t="s">
        <v>3</v>
      </c>
      <c r="E38" s="101" t="s">
        <v>2</v>
      </c>
      <c r="F38" s="101" t="s">
        <v>4</v>
      </c>
      <c r="G38" s="101" t="s">
        <v>5</v>
      </c>
      <c r="H38" s="110" t="s">
        <v>6</v>
      </c>
      <c r="I38" s="110"/>
      <c r="J38" s="110"/>
      <c r="K38" s="127" t="s">
        <v>7</v>
      </c>
      <c r="L38" s="128"/>
      <c r="M38" s="127" t="s">
        <v>8</v>
      </c>
      <c r="N38" s="128"/>
      <c r="O38" s="110" t="s">
        <v>9</v>
      </c>
      <c r="P38" s="84" t="s">
        <v>99</v>
      </c>
    </row>
    <row r="39" spans="1:17" ht="16.5" thickTop="1" thickBot="1">
      <c r="A39" s="101" t="s">
        <v>10</v>
      </c>
      <c r="B39" s="101" t="s">
        <v>11</v>
      </c>
      <c r="C39" s="101" t="s">
        <v>105</v>
      </c>
      <c r="D39" s="101" t="s">
        <v>12</v>
      </c>
      <c r="E39" s="101" t="s">
        <v>106</v>
      </c>
      <c r="F39" s="101" t="s">
        <v>13</v>
      </c>
      <c r="G39" s="101" t="s">
        <v>14</v>
      </c>
      <c r="H39" s="101" t="s">
        <v>15</v>
      </c>
      <c r="I39" s="101" t="s">
        <v>16</v>
      </c>
      <c r="J39" s="101" t="s">
        <v>17</v>
      </c>
      <c r="K39" s="101" t="s">
        <v>2</v>
      </c>
      <c r="L39" s="101" t="s">
        <v>16</v>
      </c>
      <c r="M39" s="101" t="s">
        <v>2</v>
      </c>
      <c r="N39" s="101" t="s">
        <v>16</v>
      </c>
      <c r="O39" s="101" t="s">
        <v>18</v>
      </c>
      <c r="P39">
        <v>30</v>
      </c>
    </row>
    <row r="40" spans="1:17" ht="16.5" thickTop="1" thickBot="1">
      <c r="A40" s="14" t="s">
        <v>85</v>
      </c>
      <c r="B40" s="18">
        <v>273</v>
      </c>
      <c r="C40" s="18">
        <v>0</v>
      </c>
      <c r="D40" s="13">
        <v>0</v>
      </c>
      <c r="E40" s="18">
        <v>273</v>
      </c>
      <c r="F40" s="18">
        <v>781</v>
      </c>
      <c r="G40" s="16">
        <v>83.98</v>
      </c>
      <c r="H40" s="18">
        <v>167.89</v>
      </c>
      <c r="I40" s="11">
        <v>0.61499999999999999</v>
      </c>
      <c r="J40" s="18">
        <v>0.6</v>
      </c>
      <c r="K40" s="18">
        <v>2</v>
      </c>
      <c r="L40" s="18">
        <v>3.49</v>
      </c>
      <c r="M40" s="18">
        <v>271</v>
      </c>
      <c r="N40" s="18">
        <v>0.59</v>
      </c>
      <c r="O40" s="19">
        <v>242117</v>
      </c>
      <c r="P40" s="85">
        <f>+B40/$P$39</f>
        <v>9.1</v>
      </c>
    </row>
    <row r="41" spans="1:17" ht="15.75" thickBot="1">
      <c r="A41" s="20" t="s">
        <v>86</v>
      </c>
      <c r="B41" s="26">
        <v>246</v>
      </c>
      <c r="C41" s="26">
        <v>0</v>
      </c>
      <c r="D41" s="22">
        <v>0</v>
      </c>
      <c r="E41" s="26">
        <v>246</v>
      </c>
      <c r="F41" s="21">
        <v>1035</v>
      </c>
      <c r="G41" s="23">
        <v>115</v>
      </c>
      <c r="H41" s="26">
        <v>173.34</v>
      </c>
      <c r="I41" s="25">
        <v>0.7046</v>
      </c>
      <c r="J41" s="26">
        <v>0.6</v>
      </c>
      <c r="K41" s="26">
        <v>4</v>
      </c>
      <c r="L41" s="26">
        <v>5.97</v>
      </c>
      <c r="M41" s="26">
        <v>242</v>
      </c>
      <c r="N41" s="26">
        <v>0.62</v>
      </c>
      <c r="O41" s="27">
        <v>242174</v>
      </c>
      <c r="P41" s="85">
        <f t="shared" ref="P41:P52" si="2">+B41/$P$39</f>
        <v>8.1999999999999993</v>
      </c>
    </row>
    <row r="42" spans="1:17" ht="15.75" thickBot="1">
      <c r="A42" s="14" t="s">
        <v>87</v>
      </c>
      <c r="B42" s="18">
        <v>206</v>
      </c>
      <c r="C42" s="18">
        <v>0</v>
      </c>
      <c r="D42" s="13">
        <v>0</v>
      </c>
      <c r="E42" s="18">
        <v>206</v>
      </c>
      <c r="F42" s="18">
        <v>579</v>
      </c>
      <c r="G42" s="16">
        <v>62.26</v>
      </c>
      <c r="H42" s="18">
        <v>139.81</v>
      </c>
      <c r="I42" s="11">
        <v>0.67869999999999997</v>
      </c>
      <c r="J42" s="18">
        <v>0.6</v>
      </c>
      <c r="K42" s="18">
        <v>5</v>
      </c>
      <c r="L42" s="18">
        <v>1.37</v>
      </c>
      <c r="M42" s="18">
        <v>201</v>
      </c>
      <c r="N42" s="18">
        <v>0.66</v>
      </c>
      <c r="O42" s="19">
        <v>242174</v>
      </c>
      <c r="P42" s="85">
        <f t="shared" si="2"/>
        <v>6.8666666666666663</v>
      </c>
      <c r="Q42">
        <f>SUM(H40:H42)</f>
        <v>481.04</v>
      </c>
    </row>
    <row r="43" spans="1:17" ht="15.75" thickBot="1">
      <c r="A43" s="20" t="s">
        <v>88</v>
      </c>
      <c r="B43" s="26">
        <v>229</v>
      </c>
      <c r="C43" s="26">
        <v>0</v>
      </c>
      <c r="D43" s="22">
        <v>0</v>
      </c>
      <c r="E43" s="26">
        <v>229</v>
      </c>
      <c r="F43" s="26">
        <v>742</v>
      </c>
      <c r="G43" s="23">
        <v>79.78</v>
      </c>
      <c r="H43" s="26">
        <v>164.7</v>
      </c>
      <c r="I43" s="25">
        <v>0.71919999999999995</v>
      </c>
      <c r="J43" s="26">
        <v>0.6</v>
      </c>
      <c r="K43" s="26">
        <v>7</v>
      </c>
      <c r="L43" s="26">
        <v>2.64</v>
      </c>
      <c r="M43" s="26">
        <v>222</v>
      </c>
      <c r="N43" s="26">
        <v>0.66</v>
      </c>
      <c r="O43" s="27">
        <v>242213</v>
      </c>
      <c r="P43" s="85">
        <f t="shared" si="2"/>
        <v>7.6333333333333337</v>
      </c>
    </row>
    <row r="44" spans="1:17" ht="15.75" thickBot="1">
      <c r="A44" s="14" t="s">
        <v>89</v>
      </c>
      <c r="B44" s="18">
        <v>209</v>
      </c>
      <c r="C44" s="18">
        <v>0</v>
      </c>
      <c r="D44" s="13">
        <v>0</v>
      </c>
      <c r="E44" s="18">
        <v>209</v>
      </c>
      <c r="F44" s="18">
        <v>615</v>
      </c>
      <c r="G44" s="16">
        <v>73.209999999999994</v>
      </c>
      <c r="H44" s="18">
        <v>137.65</v>
      </c>
      <c r="I44" s="11">
        <v>0.65859999999999996</v>
      </c>
      <c r="J44" s="18">
        <v>0.6</v>
      </c>
      <c r="K44" s="18">
        <v>2</v>
      </c>
      <c r="L44" s="18">
        <v>1.06</v>
      </c>
      <c r="M44" s="18">
        <v>207</v>
      </c>
      <c r="N44" s="18">
        <v>0.65</v>
      </c>
      <c r="O44" s="19">
        <v>242225</v>
      </c>
      <c r="P44" s="85">
        <f t="shared" si="2"/>
        <v>6.9666666666666668</v>
      </c>
    </row>
    <row r="45" spans="1:17" ht="15.75" thickBot="1">
      <c r="A45" s="20" t="s">
        <v>90</v>
      </c>
      <c r="B45" s="26">
        <v>226</v>
      </c>
      <c r="C45" s="26">
        <v>0</v>
      </c>
      <c r="D45" s="22">
        <v>0</v>
      </c>
      <c r="E45" s="26">
        <v>226</v>
      </c>
      <c r="F45" s="26">
        <v>699</v>
      </c>
      <c r="G45" s="23">
        <v>75.16</v>
      </c>
      <c r="H45" s="26">
        <v>160.66</v>
      </c>
      <c r="I45" s="25">
        <v>0.71089999999999998</v>
      </c>
      <c r="J45" s="26">
        <v>0.6</v>
      </c>
      <c r="K45" s="26">
        <v>1</v>
      </c>
      <c r="L45" s="26">
        <v>0.56000000000000005</v>
      </c>
      <c r="M45" s="26">
        <v>225</v>
      </c>
      <c r="N45" s="26">
        <v>0.71</v>
      </c>
      <c r="O45" s="27">
        <v>242255</v>
      </c>
      <c r="P45" s="85">
        <f t="shared" si="2"/>
        <v>7.5333333333333332</v>
      </c>
      <c r="Q45">
        <f>SUM(H43:H45)</f>
        <v>463.01</v>
      </c>
    </row>
    <row r="46" spans="1:17" ht="15.75" thickBot="1">
      <c r="A46" s="14" t="s">
        <v>91</v>
      </c>
      <c r="B46" s="18">
        <v>184</v>
      </c>
      <c r="C46" s="18">
        <v>0</v>
      </c>
      <c r="D46" s="13">
        <v>0</v>
      </c>
      <c r="E46" s="18">
        <v>184</v>
      </c>
      <c r="F46" s="18">
        <v>756</v>
      </c>
      <c r="G46" s="16">
        <v>84</v>
      </c>
      <c r="H46" s="18">
        <v>143.1</v>
      </c>
      <c r="I46" s="11">
        <v>0.77769999999999995</v>
      </c>
      <c r="J46" s="18">
        <v>0.6</v>
      </c>
      <c r="K46" s="18">
        <v>3</v>
      </c>
      <c r="L46" s="18">
        <v>3.99</v>
      </c>
      <c r="M46" s="18">
        <v>181</v>
      </c>
      <c r="N46" s="18">
        <v>0.72</v>
      </c>
      <c r="O46" s="19">
        <v>242284</v>
      </c>
      <c r="P46" s="85">
        <f t="shared" si="2"/>
        <v>6.1333333333333337</v>
      </c>
    </row>
    <row r="47" spans="1:17" ht="15.75" thickBot="1">
      <c r="A47" s="20" t="s">
        <v>92</v>
      </c>
      <c r="B47" s="26">
        <v>202</v>
      </c>
      <c r="C47" s="26">
        <v>0</v>
      </c>
      <c r="D47" s="22">
        <v>0</v>
      </c>
      <c r="E47" s="26">
        <v>202</v>
      </c>
      <c r="F47" s="26">
        <v>503</v>
      </c>
      <c r="G47" s="23">
        <v>54.09</v>
      </c>
      <c r="H47" s="26">
        <v>137.61000000000001</v>
      </c>
      <c r="I47" s="25">
        <v>0.68120000000000003</v>
      </c>
      <c r="J47" s="26">
        <v>0.6</v>
      </c>
      <c r="K47" s="26">
        <v>1</v>
      </c>
      <c r="L47" s="26">
        <v>1.87</v>
      </c>
      <c r="M47" s="26">
        <v>201</v>
      </c>
      <c r="N47" s="26">
        <v>0.68</v>
      </c>
      <c r="O47" s="27">
        <v>242339</v>
      </c>
      <c r="P47" s="85">
        <f t="shared" si="2"/>
        <v>6.7333333333333334</v>
      </c>
    </row>
    <row r="48" spans="1:17" ht="15.75" thickBot="1">
      <c r="A48" s="14" t="s">
        <v>93</v>
      </c>
      <c r="B48" s="18">
        <v>177</v>
      </c>
      <c r="C48" s="18">
        <v>0</v>
      </c>
      <c r="D48" s="13">
        <v>0</v>
      </c>
      <c r="E48" s="18">
        <v>177</v>
      </c>
      <c r="F48" s="18">
        <v>804</v>
      </c>
      <c r="G48" s="16">
        <v>89.33</v>
      </c>
      <c r="H48" s="18">
        <v>162.6</v>
      </c>
      <c r="I48" s="11">
        <v>0.91859999999999997</v>
      </c>
      <c r="J48" s="18">
        <v>0.6</v>
      </c>
      <c r="K48" s="18">
        <v>3</v>
      </c>
      <c r="L48" s="18">
        <v>10.71</v>
      </c>
      <c r="M48" s="18">
        <v>174</v>
      </c>
      <c r="N48" s="18">
        <v>0.75</v>
      </c>
      <c r="O48" s="19">
        <v>242376</v>
      </c>
      <c r="P48" s="85">
        <f t="shared" si="2"/>
        <v>5.9</v>
      </c>
      <c r="Q48">
        <f>SUM(H46:H48)</f>
        <v>443.31000000000006</v>
      </c>
    </row>
    <row r="49" spans="1:17" ht="15.75" thickBot="1">
      <c r="A49" s="20" t="s">
        <v>94</v>
      </c>
      <c r="B49" s="26">
        <v>166</v>
      </c>
      <c r="C49" s="26">
        <v>0</v>
      </c>
      <c r="D49" s="22">
        <v>0</v>
      </c>
      <c r="E49" s="26">
        <v>166</v>
      </c>
      <c r="F49" s="26">
        <v>794</v>
      </c>
      <c r="G49" s="23">
        <v>85.38</v>
      </c>
      <c r="H49" s="26">
        <v>123.46</v>
      </c>
      <c r="I49" s="25">
        <v>0.74370000000000003</v>
      </c>
      <c r="J49" s="26">
        <v>0.6</v>
      </c>
      <c r="K49" s="26">
        <v>2</v>
      </c>
      <c r="L49" s="26">
        <v>0.56000000000000005</v>
      </c>
      <c r="M49" s="26">
        <v>164</v>
      </c>
      <c r="N49" s="26">
        <v>0.75</v>
      </c>
      <c r="O49" s="27">
        <v>242376</v>
      </c>
      <c r="P49" s="85">
        <f t="shared" si="2"/>
        <v>5.5333333333333332</v>
      </c>
    </row>
    <row r="50" spans="1:17" ht="15.75" thickBot="1">
      <c r="A50" s="14" t="s">
        <v>95</v>
      </c>
      <c r="B50" s="18">
        <v>205</v>
      </c>
      <c r="C50" s="18">
        <v>0</v>
      </c>
      <c r="D50" s="10">
        <v>2</v>
      </c>
      <c r="E50" s="18">
        <v>203</v>
      </c>
      <c r="F50" s="18">
        <v>902</v>
      </c>
      <c r="G50" s="16">
        <v>96.99</v>
      </c>
      <c r="H50" s="18">
        <v>151.86000000000001</v>
      </c>
      <c r="I50" s="11">
        <v>0.74809999999999999</v>
      </c>
      <c r="J50" s="18">
        <v>0.6</v>
      </c>
      <c r="K50" s="18">
        <v>2</v>
      </c>
      <c r="L50" s="18">
        <v>1.1499999999999999</v>
      </c>
      <c r="M50" s="18">
        <v>201</v>
      </c>
      <c r="N50" s="18">
        <v>0.74</v>
      </c>
      <c r="O50" s="19">
        <v>242408</v>
      </c>
      <c r="P50" s="85">
        <f t="shared" si="2"/>
        <v>6.833333333333333</v>
      </c>
    </row>
    <row r="51" spans="1:17" ht="15.75" thickBot="1">
      <c r="A51" s="20" t="s">
        <v>96</v>
      </c>
      <c r="B51" s="26">
        <v>196</v>
      </c>
      <c r="C51" s="26">
        <v>0</v>
      </c>
      <c r="D51" s="22">
        <v>0</v>
      </c>
      <c r="E51" s="26">
        <v>196</v>
      </c>
      <c r="F51" s="26">
        <v>679</v>
      </c>
      <c r="G51" s="23">
        <v>75.44</v>
      </c>
      <c r="H51" s="26">
        <v>137.99</v>
      </c>
      <c r="I51" s="25">
        <v>0.70399999999999996</v>
      </c>
      <c r="J51" s="26">
        <v>0.6</v>
      </c>
      <c r="K51" s="26">
        <v>2</v>
      </c>
      <c r="L51" s="26">
        <v>3.84</v>
      </c>
      <c r="M51" s="26">
        <v>194</v>
      </c>
      <c r="N51" s="26">
        <v>0.67</v>
      </c>
      <c r="O51" s="27">
        <v>242432</v>
      </c>
      <c r="P51" s="85">
        <f t="shared" si="2"/>
        <v>6.5333333333333332</v>
      </c>
    </row>
    <row r="52" spans="1:17" ht="15.75" thickBot="1">
      <c r="A52" s="4" t="s">
        <v>13</v>
      </c>
      <c r="B52" s="5">
        <v>2519</v>
      </c>
      <c r="C52" s="6">
        <v>0</v>
      </c>
      <c r="D52" s="6">
        <v>2</v>
      </c>
      <c r="E52" s="5">
        <v>2517</v>
      </c>
      <c r="F52" s="5">
        <v>8889</v>
      </c>
      <c r="G52" s="6">
        <v>81.180000000000007</v>
      </c>
      <c r="H52" s="7">
        <v>1800.66</v>
      </c>
      <c r="I52" s="6">
        <v>0.71540000000000004</v>
      </c>
      <c r="J52" s="4">
        <v>0.6</v>
      </c>
      <c r="K52" s="6">
        <v>34</v>
      </c>
      <c r="L52" s="6">
        <v>3.41</v>
      </c>
      <c r="M52" s="5">
        <v>2483</v>
      </c>
      <c r="N52" s="6">
        <v>0.68</v>
      </c>
      <c r="O52" s="28"/>
      <c r="P52" s="85">
        <f t="shared" si="2"/>
        <v>83.966666666666669</v>
      </c>
    </row>
    <row r="53" spans="1:17">
      <c r="A53" s="35"/>
      <c r="B53" s="37"/>
      <c r="C53" s="37"/>
      <c r="D53" s="36"/>
      <c r="E53" s="37"/>
      <c r="F53" s="37"/>
      <c r="G53" s="37"/>
      <c r="H53" s="35"/>
      <c r="I53" s="37"/>
      <c r="J53" s="37"/>
      <c r="K53" s="37"/>
      <c r="L53" s="37"/>
    </row>
    <row r="54" spans="1:17" ht="36">
      <c r="A54" s="8" t="s">
        <v>22</v>
      </c>
    </row>
    <row r="55" spans="1:17" ht="30.75" thickBot="1">
      <c r="A55" s="9" t="s">
        <v>177</v>
      </c>
    </row>
    <row r="56" spans="1:17" ht="15.75" thickBot="1">
      <c r="A56" s="101" t="s">
        <v>1</v>
      </c>
      <c r="B56" s="101" t="s">
        <v>2</v>
      </c>
      <c r="C56" s="110" t="s">
        <v>104</v>
      </c>
      <c r="D56" s="110" t="s">
        <v>3</v>
      </c>
      <c r="E56" s="101" t="s">
        <v>2</v>
      </c>
      <c r="F56" s="101" t="s">
        <v>4</v>
      </c>
      <c r="G56" s="101" t="s">
        <v>5</v>
      </c>
      <c r="H56" s="110" t="s">
        <v>6</v>
      </c>
      <c r="I56" s="110"/>
      <c r="J56" s="110"/>
      <c r="K56" s="127" t="s">
        <v>7</v>
      </c>
      <c r="L56" s="128"/>
      <c r="M56" s="127" t="s">
        <v>8</v>
      </c>
      <c r="N56" s="128"/>
      <c r="O56" s="110" t="s">
        <v>9</v>
      </c>
      <c r="P56" s="84" t="s">
        <v>99</v>
      </c>
    </row>
    <row r="57" spans="1:17" ht="16.5" thickTop="1" thickBot="1">
      <c r="A57" s="101" t="s">
        <v>10</v>
      </c>
      <c r="B57" s="101" t="s">
        <v>11</v>
      </c>
      <c r="C57" s="101" t="s">
        <v>105</v>
      </c>
      <c r="D57" s="101" t="s">
        <v>12</v>
      </c>
      <c r="E57" s="101" t="s">
        <v>106</v>
      </c>
      <c r="F57" s="101" t="s">
        <v>13</v>
      </c>
      <c r="G57" s="101" t="s">
        <v>14</v>
      </c>
      <c r="H57" s="101" t="s">
        <v>15</v>
      </c>
      <c r="I57" s="101" t="s">
        <v>16</v>
      </c>
      <c r="J57" s="101" t="s">
        <v>17</v>
      </c>
      <c r="K57" s="101" t="s">
        <v>2</v>
      </c>
      <c r="L57" s="101" t="s">
        <v>16</v>
      </c>
      <c r="M57" s="101" t="s">
        <v>2</v>
      </c>
      <c r="N57" s="101" t="s">
        <v>16</v>
      </c>
      <c r="O57" s="101" t="s">
        <v>18</v>
      </c>
      <c r="P57">
        <v>36</v>
      </c>
    </row>
    <row r="58" spans="1:17" ht="16.5" thickTop="1" thickBot="1">
      <c r="A58" s="14" t="s">
        <v>85</v>
      </c>
      <c r="B58" s="18">
        <v>181</v>
      </c>
      <c r="C58" s="18">
        <v>0</v>
      </c>
      <c r="D58" s="13">
        <v>0</v>
      </c>
      <c r="E58" s="18">
        <v>181</v>
      </c>
      <c r="F58" s="18">
        <v>831</v>
      </c>
      <c r="G58" s="16">
        <v>74.459999999999994</v>
      </c>
      <c r="H58" s="18">
        <v>124.8</v>
      </c>
      <c r="I58" s="11">
        <v>0.6895</v>
      </c>
      <c r="J58" s="18">
        <v>0.6</v>
      </c>
      <c r="K58" s="18">
        <v>0</v>
      </c>
      <c r="L58" s="18">
        <v>0</v>
      </c>
      <c r="M58" s="18">
        <v>181</v>
      </c>
      <c r="N58" s="18">
        <v>0.69</v>
      </c>
      <c r="O58" s="19">
        <v>242108</v>
      </c>
      <c r="P58" s="85">
        <f>+B58/$P$57</f>
        <v>5.0277777777777777</v>
      </c>
    </row>
    <row r="59" spans="1:17" ht="15.75" thickBot="1">
      <c r="A59" s="20" t="s">
        <v>86</v>
      </c>
      <c r="B59" s="26">
        <v>169</v>
      </c>
      <c r="C59" s="26">
        <v>0</v>
      </c>
      <c r="D59" s="22">
        <v>0</v>
      </c>
      <c r="E59" s="26">
        <v>169</v>
      </c>
      <c r="F59" s="26">
        <v>580</v>
      </c>
      <c r="G59" s="23">
        <v>53.7</v>
      </c>
      <c r="H59" s="26">
        <v>108.84</v>
      </c>
      <c r="I59" s="25">
        <v>0.64400000000000002</v>
      </c>
      <c r="J59" s="26">
        <v>0.6</v>
      </c>
      <c r="K59" s="26">
        <v>1</v>
      </c>
      <c r="L59" s="26">
        <v>0.56000000000000005</v>
      </c>
      <c r="M59" s="26">
        <v>168</v>
      </c>
      <c r="N59" s="26">
        <v>0.64</v>
      </c>
      <c r="O59" s="27">
        <v>242151</v>
      </c>
      <c r="P59" s="85">
        <f t="shared" ref="P59:P70" si="3">+B58/$P$57</f>
        <v>5.0277777777777777</v>
      </c>
    </row>
    <row r="60" spans="1:17" ht="15.75" thickBot="1">
      <c r="A60" s="14" t="s">
        <v>87</v>
      </c>
      <c r="B60" s="18">
        <v>157</v>
      </c>
      <c r="C60" s="18">
        <v>0</v>
      </c>
      <c r="D60" s="13">
        <v>0</v>
      </c>
      <c r="E60" s="18">
        <v>157</v>
      </c>
      <c r="F60" s="18">
        <v>567</v>
      </c>
      <c r="G60" s="16">
        <v>50.81</v>
      </c>
      <c r="H60" s="18">
        <v>105.12</v>
      </c>
      <c r="I60" s="11">
        <v>0.66959999999999997</v>
      </c>
      <c r="J60" s="18">
        <v>0.6</v>
      </c>
      <c r="K60" s="18">
        <v>0</v>
      </c>
      <c r="L60" s="18">
        <v>0</v>
      </c>
      <c r="M60" s="18">
        <v>157</v>
      </c>
      <c r="N60" s="18">
        <v>0.67</v>
      </c>
      <c r="O60" s="19">
        <v>242174</v>
      </c>
      <c r="P60" s="85">
        <f t="shared" si="3"/>
        <v>4.6944444444444446</v>
      </c>
      <c r="Q60">
        <f>SUM(H58:H59)</f>
        <v>233.64</v>
      </c>
    </row>
    <row r="61" spans="1:17" ht="15.75" thickBot="1">
      <c r="A61" s="20" t="s">
        <v>88</v>
      </c>
      <c r="B61" s="26">
        <v>148</v>
      </c>
      <c r="C61" s="26">
        <v>0</v>
      </c>
      <c r="D61" s="22">
        <v>0</v>
      </c>
      <c r="E61" s="26">
        <v>148</v>
      </c>
      <c r="F61" s="26">
        <v>549</v>
      </c>
      <c r="G61" s="23">
        <v>49.19</v>
      </c>
      <c r="H61" s="26">
        <v>105.1</v>
      </c>
      <c r="I61" s="25">
        <v>0.71009999999999995</v>
      </c>
      <c r="J61" s="26">
        <v>0.6</v>
      </c>
      <c r="K61" s="26">
        <v>0</v>
      </c>
      <c r="L61" s="26">
        <v>0</v>
      </c>
      <c r="M61" s="26">
        <v>148</v>
      </c>
      <c r="N61" s="26">
        <v>0.71</v>
      </c>
      <c r="O61" s="27">
        <v>242205</v>
      </c>
      <c r="P61" s="85">
        <f t="shared" si="3"/>
        <v>4.3611111111111107</v>
      </c>
    </row>
    <row r="62" spans="1:17" ht="15.75" thickBot="1">
      <c r="A62" s="14" t="s">
        <v>89</v>
      </c>
      <c r="B62" s="18">
        <v>133</v>
      </c>
      <c r="C62" s="18">
        <v>0</v>
      </c>
      <c r="D62" s="13">
        <v>0</v>
      </c>
      <c r="E62" s="18">
        <v>133</v>
      </c>
      <c r="F62" s="18">
        <v>407</v>
      </c>
      <c r="G62" s="16">
        <v>40.380000000000003</v>
      </c>
      <c r="H62" s="18">
        <v>82.51</v>
      </c>
      <c r="I62" s="11">
        <v>0.62029999999999996</v>
      </c>
      <c r="J62" s="18">
        <v>0.6</v>
      </c>
      <c r="K62" s="18">
        <v>0</v>
      </c>
      <c r="L62" s="18">
        <v>0</v>
      </c>
      <c r="M62" s="18">
        <v>133</v>
      </c>
      <c r="N62" s="18">
        <v>0.62</v>
      </c>
      <c r="O62" s="19">
        <v>242246</v>
      </c>
      <c r="P62" s="85">
        <f t="shared" si="3"/>
        <v>4.1111111111111107</v>
      </c>
    </row>
    <row r="63" spans="1:17" ht="15.75" thickBot="1">
      <c r="A63" s="20" t="s">
        <v>90</v>
      </c>
      <c r="B63" s="26">
        <v>136</v>
      </c>
      <c r="C63" s="26">
        <v>0</v>
      </c>
      <c r="D63" s="22">
        <v>0</v>
      </c>
      <c r="E63" s="26">
        <v>136</v>
      </c>
      <c r="F63" s="26">
        <v>398</v>
      </c>
      <c r="G63" s="23">
        <v>35.659999999999997</v>
      </c>
      <c r="H63" s="26">
        <v>85.52</v>
      </c>
      <c r="I63" s="25">
        <v>0.62880000000000003</v>
      </c>
      <c r="J63" s="26">
        <v>0.6</v>
      </c>
      <c r="K63" s="26">
        <v>2</v>
      </c>
      <c r="L63" s="26">
        <v>0.56000000000000005</v>
      </c>
      <c r="M63" s="26">
        <v>134</v>
      </c>
      <c r="N63" s="26">
        <v>0.63</v>
      </c>
      <c r="O63" s="27">
        <v>242262</v>
      </c>
      <c r="P63" s="85">
        <f t="shared" si="3"/>
        <v>3.6944444444444446</v>
      </c>
      <c r="Q63">
        <f>SUM(H60:H62)</f>
        <v>292.73</v>
      </c>
    </row>
    <row r="64" spans="1:17" ht="15.75" thickBot="1">
      <c r="A64" s="14" t="s">
        <v>91</v>
      </c>
      <c r="B64" s="18">
        <v>132</v>
      </c>
      <c r="C64" s="18">
        <v>0</v>
      </c>
      <c r="D64" s="13">
        <v>0</v>
      </c>
      <c r="E64" s="18">
        <v>132</v>
      </c>
      <c r="F64" s="18">
        <v>481</v>
      </c>
      <c r="G64" s="16">
        <v>44.54</v>
      </c>
      <c r="H64" s="18">
        <v>93.85</v>
      </c>
      <c r="I64" s="11">
        <v>0.71099999999999997</v>
      </c>
      <c r="J64" s="18">
        <v>0.6</v>
      </c>
      <c r="K64" s="18">
        <v>0</v>
      </c>
      <c r="L64" s="18">
        <v>0</v>
      </c>
      <c r="M64" s="18">
        <v>132</v>
      </c>
      <c r="N64" s="18">
        <v>0.71</v>
      </c>
      <c r="O64" s="19">
        <v>242341</v>
      </c>
      <c r="P64" s="85">
        <f t="shared" si="3"/>
        <v>3.7777777777777777</v>
      </c>
    </row>
    <row r="65" spans="1:17" ht="15.75" thickBot="1">
      <c r="A65" s="20" t="s">
        <v>92</v>
      </c>
      <c r="B65" s="26">
        <v>154</v>
      </c>
      <c r="C65" s="26">
        <v>0</v>
      </c>
      <c r="D65" s="22">
        <v>0</v>
      </c>
      <c r="E65" s="26">
        <v>154</v>
      </c>
      <c r="F65" s="26">
        <v>487</v>
      </c>
      <c r="G65" s="23">
        <v>43.64</v>
      </c>
      <c r="H65" s="26">
        <v>116.89</v>
      </c>
      <c r="I65" s="25">
        <v>0.75900000000000001</v>
      </c>
      <c r="J65" s="26">
        <v>0.6</v>
      </c>
      <c r="K65" s="26">
        <v>0</v>
      </c>
      <c r="L65" s="26">
        <v>0</v>
      </c>
      <c r="M65" s="26">
        <v>154</v>
      </c>
      <c r="N65" s="26">
        <v>0.76</v>
      </c>
      <c r="O65" s="27">
        <v>242341</v>
      </c>
      <c r="P65" s="85">
        <f t="shared" si="3"/>
        <v>3.6666666666666665</v>
      </c>
    </row>
    <row r="66" spans="1:17" ht="15.75" thickBot="1">
      <c r="A66" s="14" t="s">
        <v>93</v>
      </c>
      <c r="B66" s="18">
        <v>183</v>
      </c>
      <c r="C66" s="18">
        <v>0</v>
      </c>
      <c r="D66" s="13">
        <v>0</v>
      </c>
      <c r="E66" s="18">
        <v>183</v>
      </c>
      <c r="F66" s="18">
        <v>662</v>
      </c>
      <c r="G66" s="16">
        <v>61.3</v>
      </c>
      <c r="H66" s="18">
        <v>129.5</v>
      </c>
      <c r="I66" s="11">
        <v>0.7077</v>
      </c>
      <c r="J66" s="18">
        <v>0.6</v>
      </c>
      <c r="K66" s="18">
        <v>2</v>
      </c>
      <c r="L66" s="18">
        <v>3.76</v>
      </c>
      <c r="M66" s="18">
        <v>181</v>
      </c>
      <c r="N66" s="18">
        <v>0.67</v>
      </c>
      <c r="O66" s="19">
        <v>242431</v>
      </c>
      <c r="P66" s="85">
        <f t="shared" si="3"/>
        <v>4.2777777777777777</v>
      </c>
      <c r="Q66">
        <f>SUM(H63:H65)</f>
        <v>296.26</v>
      </c>
    </row>
    <row r="67" spans="1:17" ht="15.75" thickBot="1">
      <c r="A67" s="20" t="s">
        <v>94</v>
      </c>
      <c r="B67" s="26">
        <v>172</v>
      </c>
      <c r="C67" s="26">
        <v>0</v>
      </c>
      <c r="D67" s="22">
        <v>0</v>
      </c>
      <c r="E67" s="26">
        <v>172</v>
      </c>
      <c r="F67" s="26">
        <v>687</v>
      </c>
      <c r="G67" s="23">
        <v>61.56</v>
      </c>
      <c r="H67" s="26">
        <v>121.66</v>
      </c>
      <c r="I67" s="25">
        <v>0.70730000000000004</v>
      </c>
      <c r="J67" s="26">
        <v>0.6</v>
      </c>
      <c r="K67" s="26">
        <v>1</v>
      </c>
      <c r="L67" s="26">
        <v>0.55000000000000004</v>
      </c>
      <c r="M67" s="26">
        <v>171</v>
      </c>
      <c r="N67" s="26">
        <v>0.71</v>
      </c>
      <c r="O67" s="27">
        <v>242438</v>
      </c>
      <c r="P67" s="85">
        <f t="shared" si="3"/>
        <v>5.083333333333333</v>
      </c>
    </row>
    <row r="68" spans="1:17" ht="15.75" thickBot="1">
      <c r="A68" s="14" t="s">
        <v>95</v>
      </c>
      <c r="B68" s="18">
        <v>207</v>
      </c>
      <c r="C68" s="18">
        <v>0</v>
      </c>
      <c r="D68" s="13">
        <v>0</v>
      </c>
      <c r="E68" s="18">
        <v>207</v>
      </c>
      <c r="F68" s="18">
        <v>839</v>
      </c>
      <c r="G68" s="16">
        <v>75.180000000000007</v>
      </c>
      <c r="H68" s="18">
        <v>141.69</v>
      </c>
      <c r="I68" s="11">
        <v>0.6845</v>
      </c>
      <c r="J68" s="18">
        <v>0.6</v>
      </c>
      <c r="K68" s="18">
        <v>0</v>
      </c>
      <c r="L68" s="18">
        <v>0</v>
      </c>
      <c r="M68" s="18">
        <v>207</v>
      </c>
      <c r="N68" s="18">
        <v>0.68</v>
      </c>
      <c r="O68" s="19">
        <v>242438</v>
      </c>
      <c r="P68" s="85">
        <f t="shared" si="3"/>
        <v>4.7777777777777777</v>
      </c>
    </row>
    <row r="69" spans="1:17" ht="15.75" thickBot="1">
      <c r="A69" s="20" t="s">
        <v>96</v>
      </c>
      <c r="B69" s="26">
        <v>210</v>
      </c>
      <c r="C69" s="26">
        <v>0</v>
      </c>
      <c r="D69" s="22">
        <v>0</v>
      </c>
      <c r="E69" s="26">
        <v>210</v>
      </c>
      <c r="F69" s="26">
        <v>835</v>
      </c>
      <c r="G69" s="23">
        <v>77.31</v>
      </c>
      <c r="H69" s="26">
        <v>144.41999999999999</v>
      </c>
      <c r="I69" s="25">
        <v>0.68769999999999998</v>
      </c>
      <c r="J69" s="26">
        <v>0.6</v>
      </c>
      <c r="K69" s="26">
        <v>0</v>
      </c>
      <c r="L69" s="26">
        <v>0</v>
      </c>
      <c r="M69" s="26">
        <v>210</v>
      </c>
      <c r="N69" s="26">
        <v>0.69</v>
      </c>
      <c r="O69" s="27">
        <v>242449</v>
      </c>
      <c r="P69" s="85">
        <f t="shared" si="3"/>
        <v>5.75</v>
      </c>
    </row>
    <row r="70" spans="1:17" ht="15.75" thickBot="1">
      <c r="A70" s="4" t="s">
        <v>13</v>
      </c>
      <c r="B70" s="5">
        <v>1982</v>
      </c>
      <c r="C70" s="6">
        <v>0</v>
      </c>
      <c r="D70" s="6">
        <v>0</v>
      </c>
      <c r="E70" s="5">
        <v>1982</v>
      </c>
      <c r="F70" s="5">
        <v>7323</v>
      </c>
      <c r="G70" s="6">
        <v>55.73</v>
      </c>
      <c r="H70" s="7">
        <v>1359.89</v>
      </c>
      <c r="I70" s="6">
        <v>0.68610000000000004</v>
      </c>
      <c r="J70" s="4">
        <v>0.6</v>
      </c>
      <c r="K70" s="6">
        <v>6</v>
      </c>
      <c r="L70" s="6">
        <v>1.63</v>
      </c>
      <c r="M70" s="5">
        <v>1976</v>
      </c>
      <c r="N70" s="6">
        <v>0.68</v>
      </c>
      <c r="O70" s="28"/>
      <c r="P70" s="85">
        <f t="shared" si="3"/>
        <v>5.833333333333333</v>
      </c>
    </row>
    <row r="72" spans="1:17" ht="18">
      <c r="A72" s="8" t="s">
        <v>23</v>
      </c>
    </row>
    <row r="73" spans="1:17" ht="30.75" thickBot="1">
      <c r="A73" s="9" t="s">
        <v>24</v>
      </c>
    </row>
    <row r="74" spans="1:17" ht="15.75" thickBot="1">
      <c r="A74" s="101" t="s">
        <v>1</v>
      </c>
      <c r="B74" s="101" t="s">
        <v>2</v>
      </c>
      <c r="C74" s="110" t="s">
        <v>104</v>
      </c>
      <c r="D74" s="110" t="s">
        <v>3</v>
      </c>
      <c r="E74" s="101" t="s">
        <v>2</v>
      </c>
      <c r="F74" s="101" t="s">
        <v>4</v>
      </c>
      <c r="G74" s="101" t="s">
        <v>5</v>
      </c>
      <c r="H74" s="110" t="s">
        <v>6</v>
      </c>
      <c r="I74" s="110"/>
      <c r="J74" s="110"/>
      <c r="K74" s="127" t="s">
        <v>7</v>
      </c>
      <c r="L74" s="128"/>
      <c r="M74" s="127" t="s">
        <v>8</v>
      </c>
      <c r="N74" s="128"/>
      <c r="O74" s="110" t="s">
        <v>9</v>
      </c>
      <c r="P74" s="84" t="s">
        <v>99</v>
      </c>
    </row>
    <row r="75" spans="1:17" ht="16.5" thickTop="1" thickBot="1">
      <c r="A75" s="101" t="s">
        <v>10</v>
      </c>
      <c r="B75" s="101" t="s">
        <v>11</v>
      </c>
      <c r="C75" s="101" t="s">
        <v>105</v>
      </c>
      <c r="D75" s="101" t="s">
        <v>12</v>
      </c>
      <c r="E75" s="101" t="s">
        <v>106</v>
      </c>
      <c r="F75" s="101" t="s">
        <v>13</v>
      </c>
      <c r="G75" s="101" t="s">
        <v>14</v>
      </c>
      <c r="H75" s="101" t="s">
        <v>15</v>
      </c>
      <c r="I75" s="101" t="s">
        <v>16</v>
      </c>
      <c r="J75" s="101" t="s">
        <v>17</v>
      </c>
      <c r="K75" s="101" t="s">
        <v>2</v>
      </c>
      <c r="L75" s="101" t="s">
        <v>16</v>
      </c>
      <c r="M75" s="101" t="s">
        <v>2</v>
      </c>
      <c r="N75" s="101" t="s">
        <v>16</v>
      </c>
      <c r="O75" s="101" t="s">
        <v>18</v>
      </c>
      <c r="P75">
        <v>30</v>
      </c>
    </row>
    <row r="76" spans="1:17" ht="16.5" thickTop="1" thickBot="1">
      <c r="A76" s="14" t="s">
        <v>85</v>
      </c>
      <c r="B76" s="18">
        <v>188</v>
      </c>
      <c r="C76" s="18">
        <v>0</v>
      </c>
      <c r="D76" s="13">
        <v>0</v>
      </c>
      <c r="E76" s="18">
        <v>188</v>
      </c>
      <c r="F76" s="18">
        <v>575</v>
      </c>
      <c r="G76" s="16">
        <v>61.83</v>
      </c>
      <c r="H76" s="18">
        <v>123.19</v>
      </c>
      <c r="I76" s="11">
        <v>0.65529999999999999</v>
      </c>
      <c r="J76" s="18">
        <v>0.6</v>
      </c>
      <c r="K76" s="18">
        <v>0</v>
      </c>
      <c r="L76" s="18">
        <v>0</v>
      </c>
      <c r="M76" s="18">
        <v>188</v>
      </c>
      <c r="N76" s="18">
        <v>0.66</v>
      </c>
      <c r="O76" s="19">
        <v>242193</v>
      </c>
      <c r="P76" s="85">
        <f>+B76/$P$75</f>
        <v>6.2666666666666666</v>
      </c>
    </row>
    <row r="77" spans="1:17" ht="15.75" thickBot="1">
      <c r="A77" s="20" t="s">
        <v>86</v>
      </c>
      <c r="B77" s="26">
        <v>158</v>
      </c>
      <c r="C77" s="26">
        <v>0</v>
      </c>
      <c r="D77" s="22">
        <v>0</v>
      </c>
      <c r="E77" s="26">
        <v>158</v>
      </c>
      <c r="F77" s="26">
        <v>529</v>
      </c>
      <c r="G77" s="23">
        <v>58.78</v>
      </c>
      <c r="H77" s="26">
        <v>108.98</v>
      </c>
      <c r="I77" s="25">
        <v>0.68969999999999998</v>
      </c>
      <c r="J77" s="26">
        <v>0.6</v>
      </c>
      <c r="K77" s="26">
        <v>3</v>
      </c>
      <c r="L77" s="26">
        <v>2.23</v>
      </c>
      <c r="M77" s="26">
        <v>155</v>
      </c>
      <c r="N77" s="26">
        <v>0.66</v>
      </c>
      <c r="O77" s="27">
        <v>242193</v>
      </c>
      <c r="P77" s="85">
        <f t="shared" ref="P77:P88" si="4">+B77/$P$75</f>
        <v>5.2666666666666666</v>
      </c>
    </row>
    <row r="78" spans="1:17" ht="15.75" thickBot="1">
      <c r="A78" s="14" t="s">
        <v>87</v>
      </c>
      <c r="B78" s="18">
        <v>133</v>
      </c>
      <c r="C78" s="18">
        <v>0</v>
      </c>
      <c r="D78" s="13">
        <v>0</v>
      </c>
      <c r="E78" s="18">
        <v>133</v>
      </c>
      <c r="F78" s="18">
        <v>340</v>
      </c>
      <c r="G78" s="16">
        <v>36.56</v>
      </c>
      <c r="H78" s="18">
        <v>87.05</v>
      </c>
      <c r="I78" s="11">
        <v>0.65449999999999997</v>
      </c>
      <c r="J78" s="18">
        <v>0.6</v>
      </c>
      <c r="K78" s="18">
        <v>0</v>
      </c>
      <c r="L78" s="18">
        <v>0</v>
      </c>
      <c r="M78" s="18">
        <v>133</v>
      </c>
      <c r="N78" s="18">
        <v>0.65</v>
      </c>
      <c r="O78" s="19">
        <v>242193</v>
      </c>
      <c r="P78" s="85">
        <f t="shared" si="4"/>
        <v>4.4333333333333336</v>
      </c>
      <c r="Q78">
        <f>SUM(H76:H78)</f>
        <v>319.22000000000003</v>
      </c>
    </row>
    <row r="79" spans="1:17" ht="15.75" thickBot="1">
      <c r="A79" s="20" t="s">
        <v>88</v>
      </c>
      <c r="B79" s="26">
        <v>139</v>
      </c>
      <c r="C79" s="26">
        <v>0</v>
      </c>
      <c r="D79" s="22">
        <v>0</v>
      </c>
      <c r="E79" s="26">
        <v>139</v>
      </c>
      <c r="F79" s="26">
        <v>397</v>
      </c>
      <c r="G79" s="23">
        <v>42.69</v>
      </c>
      <c r="H79" s="26">
        <v>80.930000000000007</v>
      </c>
      <c r="I79" s="39">
        <v>0.58220000000000005</v>
      </c>
      <c r="J79" s="26">
        <v>0.6</v>
      </c>
      <c r="K79" s="26">
        <v>0</v>
      </c>
      <c r="L79" s="26">
        <v>0</v>
      </c>
      <c r="M79" s="26">
        <v>139</v>
      </c>
      <c r="N79" s="26">
        <v>0.57999999999999996</v>
      </c>
      <c r="O79" s="27">
        <v>242200</v>
      </c>
      <c r="P79" s="85">
        <f t="shared" si="4"/>
        <v>4.6333333333333337</v>
      </c>
    </row>
    <row r="80" spans="1:17" ht="15.75" thickBot="1">
      <c r="A80" s="14" t="s">
        <v>89</v>
      </c>
      <c r="B80" s="18">
        <v>103</v>
      </c>
      <c r="C80" s="18">
        <v>0</v>
      </c>
      <c r="D80" s="13">
        <v>0</v>
      </c>
      <c r="E80" s="18">
        <v>103</v>
      </c>
      <c r="F80" s="18">
        <v>293</v>
      </c>
      <c r="G80" s="16">
        <v>34.880000000000003</v>
      </c>
      <c r="H80" s="18">
        <v>65.94</v>
      </c>
      <c r="I80" s="11">
        <v>0.64019999999999999</v>
      </c>
      <c r="J80" s="18">
        <v>0.6</v>
      </c>
      <c r="K80" s="18">
        <v>0</v>
      </c>
      <c r="L80" s="18">
        <v>0</v>
      </c>
      <c r="M80" s="18">
        <v>103</v>
      </c>
      <c r="N80" s="18">
        <v>0.64</v>
      </c>
      <c r="O80" s="19">
        <v>242263</v>
      </c>
      <c r="P80" s="85">
        <f t="shared" si="4"/>
        <v>3.4333333333333331</v>
      </c>
    </row>
    <row r="81" spans="1:17" ht="15.75" thickBot="1">
      <c r="A81" s="20" t="s">
        <v>90</v>
      </c>
      <c r="B81" s="26">
        <v>107</v>
      </c>
      <c r="C81" s="26">
        <v>0</v>
      </c>
      <c r="D81" s="22">
        <v>0</v>
      </c>
      <c r="E81" s="26">
        <v>107</v>
      </c>
      <c r="F81" s="26">
        <v>309</v>
      </c>
      <c r="G81" s="23">
        <v>33.229999999999997</v>
      </c>
      <c r="H81" s="26">
        <v>67.319999999999993</v>
      </c>
      <c r="I81" s="25">
        <v>0.62919999999999998</v>
      </c>
      <c r="J81" s="26">
        <v>0.6</v>
      </c>
      <c r="K81" s="26">
        <v>0</v>
      </c>
      <c r="L81" s="26">
        <v>0</v>
      </c>
      <c r="M81" s="26">
        <v>107</v>
      </c>
      <c r="N81" s="26">
        <v>0.63</v>
      </c>
      <c r="O81" s="27">
        <v>242262</v>
      </c>
      <c r="P81" s="85">
        <f t="shared" si="4"/>
        <v>3.5666666666666669</v>
      </c>
      <c r="Q81">
        <f>SUM(H79:H81)</f>
        <v>214.19</v>
      </c>
    </row>
    <row r="82" spans="1:17" ht="15.75" thickBot="1">
      <c r="A82" s="14" t="s">
        <v>91</v>
      </c>
      <c r="B82" s="18">
        <v>95</v>
      </c>
      <c r="C82" s="18">
        <v>0</v>
      </c>
      <c r="D82" s="13">
        <v>0</v>
      </c>
      <c r="E82" s="18">
        <v>95</v>
      </c>
      <c r="F82" s="18">
        <v>327</v>
      </c>
      <c r="G82" s="16">
        <v>36.33</v>
      </c>
      <c r="H82" s="18">
        <v>78.2</v>
      </c>
      <c r="I82" s="11">
        <v>0.82320000000000004</v>
      </c>
      <c r="J82" s="18">
        <v>0.6</v>
      </c>
      <c r="K82" s="18">
        <v>0</v>
      </c>
      <c r="L82" s="18">
        <v>0</v>
      </c>
      <c r="M82" s="18">
        <v>95</v>
      </c>
      <c r="N82" s="18">
        <v>0.82</v>
      </c>
      <c r="O82" s="19">
        <v>242290</v>
      </c>
      <c r="P82" s="85">
        <f t="shared" si="4"/>
        <v>3.1666666666666665</v>
      </c>
    </row>
    <row r="83" spans="1:17" ht="15.75" thickBot="1">
      <c r="A83" s="20" t="s">
        <v>92</v>
      </c>
      <c r="B83" s="26">
        <v>109</v>
      </c>
      <c r="C83" s="26">
        <v>0</v>
      </c>
      <c r="D83" s="22">
        <v>0</v>
      </c>
      <c r="E83" s="26">
        <v>109</v>
      </c>
      <c r="F83" s="26">
        <v>298</v>
      </c>
      <c r="G83" s="23">
        <v>32.04</v>
      </c>
      <c r="H83" s="26">
        <v>77.34</v>
      </c>
      <c r="I83" s="25">
        <v>0.70950000000000002</v>
      </c>
      <c r="J83" s="26">
        <v>0.6</v>
      </c>
      <c r="K83" s="26">
        <v>0</v>
      </c>
      <c r="L83" s="26">
        <v>0</v>
      </c>
      <c r="M83" s="26">
        <v>109</v>
      </c>
      <c r="N83" s="26">
        <v>0.71</v>
      </c>
      <c r="O83" s="27">
        <v>242317</v>
      </c>
      <c r="P83" s="85">
        <f t="shared" si="4"/>
        <v>3.6333333333333333</v>
      </c>
    </row>
    <row r="84" spans="1:17" ht="15.75" thickBot="1">
      <c r="A84" s="14" t="s">
        <v>93</v>
      </c>
      <c r="B84" s="18">
        <v>130</v>
      </c>
      <c r="C84" s="18">
        <v>0</v>
      </c>
      <c r="D84" s="13">
        <v>0</v>
      </c>
      <c r="E84" s="18">
        <v>130</v>
      </c>
      <c r="F84" s="18">
        <v>384</v>
      </c>
      <c r="G84" s="16">
        <v>42.67</v>
      </c>
      <c r="H84" s="18">
        <v>84.06</v>
      </c>
      <c r="I84" s="11">
        <v>0.64659999999999995</v>
      </c>
      <c r="J84" s="18">
        <v>0.6</v>
      </c>
      <c r="K84" s="18">
        <v>3</v>
      </c>
      <c r="L84" s="18">
        <v>0.92</v>
      </c>
      <c r="M84" s="18">
        <v>127</v>
      </c>
      <c r="N84" s="18">
        <v>0.64</v>
      </c>
      <c r="O84" s="19">
        <v>242355</v>
      </c>
      <c r="P84" s="85">
        <f t="shared" si="4"/>
        <v>4.333333333333333</v>
      </c>
      <c r="Q84">
        <f>SUM(H82:H84)</f>
        <v>239.60000000000002</v>
      </c>
    </row>
    <row r="85" spans="1:17" ht="15.75" thickBot="1">
      <c r="A85" s="20" t="s">
        <v>94</v>
      </c>
      <c r="B85" s="26">
        <v>137</v>
      </c>
      <c r="C85" s="26">
        <v>0</v>
      </c>
      <c r="D85" s="22">
        <v>0</v>
      </c>
      <c r="E85" s="26">
        <v>137</v>
      </c>
      <c r="F85" s="26">
        <v>414</v>
      </c>
      <c r="G85" s="23">
        <v>44.52</v>
      </c>
      <c r="H85" s="26">
        <v>88.79</v>
      </c>
      <c r="I85" s="25">
        <v>0.64810000000000001</v>
      </c>
      <c r="J85" s="26">
        <v>0.6</v>
      </c>
      <c r="K85" s="26">
        <v>1</v>
      </c>
      <c r="L85" s="26">
        <v>0.56000000000000005</v>
      </c>
      <c r="M85" s="26">
        <v>136</v>
      </c>
      <c r="N85" s="26">
        <v>0.65</v>
      </c>
      <c r="O85" s="27">
        <v>242379</v>
      </c>
      <c r="P85" s="85">
        <f t="shared" si="4"/>
        <v>4.5666666666666664</v>
      </c>
    </row>
    <row r="86" spans="1:17" ht="15.75" thickBot="1">
      <c r="A86" s="14" t="s">
        <v>95</v>
      </c>
      <c r="B86" s="18">
        <v>175</v>
      </c>
      <c r="C86" s="18">
        <v>0</v>
      </c>
      <c r="D86" s="13">
        <v>0</v>
      </c>
      <c r="E86" s="18">
        <v>175</v>
      </c>
      <c r="F86" s="18">
        <v>609</v>
      </c>
      <c r="G86" s="16">
        <v>65.48</v>
      </c>
      <c r="H86" s="18">
        <v>128.80000000000001</v>
      </c>
      <c r="I86" s="11">
        <v>0.73599999999999999</v>
      </c>
      <c r="J86" s="18">
        <v>0.6</v>
      </c>
      <c r="K86" s="18">
        <v>1</v>
      </c>
      <c r="L86" s="18">
        <v>1.68</v>
      </c>
      <c r="M86" s="18">
        <v>174</v>
      </c>
      <c r="N86" s="18">
        <v>0.73</v>
      </c>
      <c r="O86" s="19">
        <v>242416</v>
      </c>
      <c r="P86" s="85">
        <f t="shared" si="4"/>
        <v>5.833333333333333</v>
      </c>
    </row>
    <row r="87" spans="1:17" ht="15.75" thickBot="1">
      <c r="A87" s="20" t="s">
        <v>96</v>
      </c>
      <c r="B87" s="26">
        <v>163</v>
      </c>
      <c r="C87" s="26">
        <v>0</v>
      </c>
      <c r="D87" s="22">
        <v>0</v>
      </c>
      <c r="E87" s="26">
        <v>163</v>
      </c>
      <c r="F87" s="26">
        <v>466</v>
      </c>
      <c r="G87" s="23">
        <v>51.78</v>
      </c>
      <c r="H87" s="26">
        <v>110.31</v>
      </c>
      <c r="I87" s="25">
        <v>0.67679999999999996</v>
      </c>
      <c r="J87" s="26">
        <v>0.6</v>
      </c>
      <c r="K87" s="26">
        <v>0</v>
      </c>
      <c r="L87" s="26">
        <v>0</v>
      </c>
      <c r="M87" s="26">
        <v>163</v>
      </c>
      <c r="N87" s="26">
        <v>0.68</v>
      </c>
      <c r="O87" s="27">
        <v>242439</v>
      </c>
      <c r="P87" s="85">
        <f t="shared" si="4"/>
        <v>5.4333333333333336</v>
      </c>
    </row>
    <row r="88" spans="1:17" ht="15.75" thickBot="1">
      <c r="A88" s="4" t="s">
        <v>13</v>
      </c>
      <c r="B88" s="5">
        <v>1637</v>
      </c>
      <c r="C88" s="6">
        <v>0</v>
      </c>
      <c r="D88" s="6">
        <v>0</v>
      </c>
      <c r="E88" s="5">
        <v>1637</v>
      </c>
      <c r="F88" s="5">
        <v>4941</v>
      </c>
      <c r="G88" s="6">
        <v>45.12</v>
      </c>
      <c r="H88" s="7">
        <v>1100.9100000000001</v>
      </c>
      <c r="I88" s="6">
        <v>0.67249999999999999</v>
      </c>
      <c r="J88" s="4">
        <v>0.6</v>
      </c>
      <c r="K88" s="6">
        <v>8</v>
      </c>
      <c r="L88" s="6">
        <v>1.46</v>
      </c>
      <c r="M88" s="5">
        <v>1629</v>
      </c>
      <c r="N88" s="6">
        <v>0.67</v>
      </c>
      <c r="O88" s="28"/>
      <c r="P88" s="85">
        <f t="shared" si="4"/>
        <v>54.56666666666667</v>
      </c>
    </row>
    <row r="90" spans="1:17" ht="18">
      <c r="A90" s="31" t="s">
        <v>35</v>
      </c>
    </row>
    <row r="91" spans="1:17" ht="30.75" thickBot="1">
      <c r="A91" s="9" t="s">
        <v>34</v>
      </c>
    </row>
    <row r="92" spans="1:17" ht="15.75" thickBot="1">
      <c r="A92" s="101" t="s">
        <v>1</v>
      </c>
      <c r="B92" s="101" t="s">
        <v>2</v>
      </c>
      <c r="C92" s="110" t="s">
        <v>104</v>
      </c>
      <c r="D92" s="110" t="s">
        <v>3</v>
      </c>
      <c r="E92" s="101" t="s">
        <v>2</v>
      </c>
      <c r="F92" s="101" t="s">
        <v>4</v>
      </c>
      <c r="G92" s="101" t="s">
        <v>5</v>
      </c>
      <c r="H92" s="110" t="s">
        <v>6</v>
      </c>
      <c r="I92" s="110"/>
      <c r="J92" s="110"/>
      <c r="K92" s="127" t="s">
        <v>7</v>
      </c>
      <c r="L92" s="128"/>
      <c r="M92" s="127" t="s">
        <v>8</v>
      </c>
      <c r="N92" s="128"/>
      <c r="O92" s="110" t="s">
        <v>9</v>
      </c>
      <c r="P92" s="84" t="s">
        <v>99</v>
      </c>
    </row>
    <row r="93" spans="1:17" ht="16.5" thickTop="1" thickBot="1">
      <c r="A93" s="101" t="s">
        <v>10</v>
      </c>
      <c r="B93" s="101" t="s">
        <v>11</v>
      </c>
      <c r="C93" s="101" t="s">
        <v>105</v>
      </c>
      <c r="D93" s="101" t="s">
        <v>12</v>
      </c>
      <c r="E93" s="101" t="s">
        <v>106</v>
      </c>
      <c r="F93" s="101" t="s">
        <v>13</v>
      </c>
      <c r="G93" s="101" t="s">
        <v>14</v>
      </c>
      <c r="H93" s="101" t="s">
        <v>15</v>
      </c>
      <c r="I93" s="101" t="s">
        <v>16</v>
      </c>
      <c r="J93" s="101" t="s">
        <v>17</v>
      </c>
      <c r="K93" s="101" t="s">
        <v>2</v>
      </c>
      <c r="L93" s="101" t="s">
        <v>16</v>
      </c>
      <c r="M93" s="101" t="s">
        <v>2</v>
      </c>
      <c r="N93" s="101" t="s">
        <v>16</v>
      </c>
      <c r="O93" s="101" t="s">
        <v>18</v>
      </c>
      <c r="P93">
        <v>26</v>
      </c>
    </row>
    <row r="94" spans="1:17" ht="16.5" thickTop="1" thickBot="1">
      <c r="A94" s="14" t="s">
        <v>85</v>
      </c>
      <c r="B94" s="18">
        <v>123</v>
      </c>
      <c r="C94" s="18">
        <v>0</v>
      </c>
      <c r="D94" s="13">
        <v>0</v>
      </c>
      <c r="E94" s="18">
        <v>123</v>
      </c>
      <c r="F94" s="18">
        <v>340</v>
      </c>
      <c r="G94" s="16">
        <v>42.18</v>
      </c>
      <c r="H94" s="18">
        <v>76.14</v>
      </c>
      <c r="I94" s="11">
        <v>0.61909999999999998</v>
      </c>
      <c r="J94" s="18">
        <v>0.6</v>
      </c>
      <c r="K94" s="18">
        <v>0</v>
      </c>
      <c r="L94" s="18">
        <v>0</v>
      </c>
      <c r="M94" s="18">
        <v>123</v>
      </c>
      <c r="N94" s="18">
        <v>0.62</v>
      </c>
      <c r="O94" s="19">
        <v>242184</v>
      </c>
      <c r="P94" s="85">
        <f>+B94/$P$93</f>
        <v>4.7307692307692308</v>
      </c>
    </row>
    <row r="95" spans="1:17" ht="15.75" thickBot="1">
      <c r="A95" s="20" t="s">
        <v>86</v>
      </c>
      <c r="B95" s="26">
        <v>108</v>
      </c>
      <c r="C95" s="26">
        <v>0</v>
      </c>
      <c r="D95" s="22">
        <v>0</v>
      </c>
      <c r="E95" s="26">
        <v>108</v>
      </c>
      <c r="F95" s="26">
        <v>284</v>
      </c>
      <c r="G95" s="23">
        <v>36.409999999999997</v>
      </c>
      <c r="H95" s="26">
        <v>58.54</v>
      </c>
      <c r="I95" s="39">
        <v>0.54210000000000003</v>
      </c>
      <c r="J95" s="26">
        <v>0.6</v>
      </c>
      <c r="K95" s="26">
        <v>0</v>
      </c>
      <c r="L95" s="26">
        <v>0</v>
      </c>
      <c r="M95" s="26">
        <v>108</v>
      </c>
      <c r="N95" s="26">
        <v>0.54</v>
      </c>
      <c r="O95" s="27">
        <v>242184</v>
      </c>
      <c r="P95" s="85">
        <f t="shared" ref="P95:P106" si="5">+B95/$P$93</f>
        <v>4.1538461538461542</v>
      </c>
    </row>
    <row r="96" spans="1:17" ht="15.75" thickBot="1">
      <c r="A96" s="14" t="s">
        <v>87</v>
      </c>
      <c r="B96" s="18">
        <v>110</v>
      </c>
      <c r="C96" s="18">
        <v>0</v>
      </c>
      <c r="D96" s="13">
        <v>0</v>
      </c>
      <c r="E96" s="18">
        <v>110</v>
      </c>
      <c r="F96" s="18">
        <v>275</v>
      </c>
      <c r="G96" s="16">
        <v>34.119999999999997</v>
      </c>
      <c r="H96" s="18">
        <v>61.22</v>
      </c>
      <c r="I96" s="30">
        <v>0.55659999999999998</v>
      </c>
      <c r="J96" s="18">
        <v>0.6</v>
      </c>
      <c r="K96" s="18">
        <v>0</v>
      </c>
      <c r="L96" s="18">
        <v>0</v>
      </c>
      <c r="M96" s="18">
        <v>110</v>
      </c>
      <c r="N96" s="18">
        <v>0.56000000000000005</v>
      </c>
      <c r="O96" s="19">
        <v>242184</v>
      </c>
      <c r="P96" s="85">
        <f t="shared" si="5"/>
        <v>4.2307692307692308</v>
      </c>
      <c r="Q96">
        <f>SUM(H94:H96)</f>
        <v>195.9</v>
      </c>
    </row>
    <row r="97" spans="1:17" ht="15.75" thickBot="1">
      <c r="A97" s="20" t="s">
        <v>88</v>
      </c>
      <c r="B97" s="26">
        <v>105</v>
      </c>
      <c r="C97" s="26">
        <v>0</v>
      </c>
      <c r="D97" s="22">
        <v>0</v>
      </c>
      <c r="E97" s="26">
        <v>105</v>
      </c>
      <c r="F97" s="26">
        <v>263</v>
      </c>
      <c r="G97" s="23">
        <v>32.630000000000003</v>
      </c>
      <c r="H97" s="26">
        <v>57.89</v>
      </c>
      <c r="I97" s="39">
        <v>0.55130000000000001</v>
      </c>
      <c r="J97" s="26">
        <v>0.6</v>
      </c>
      <c r="K97" s="26">
        <v>1</v>
      </c>
      <c r="L97" s="26">
        <v>0.56000000000000005</v>
      </c>
      <c r="M97" s="26">
        <v>104</v>
      </c>
      <c r="N97" s="26">
        <v>0.55000000000000004</v>
      </c>
      <c r="O97" s="27">
        <v>242219</v>
      </c>
      <c r="P97" s="85">
        <f t="shared" si="5"/>
        <v>4.0384615384615383</v>
      </c>
    </row>
    <row r="98" spans="1:17" ht="15.75" thickBot="1">
      <c r="A98" s="14" t="s">
        <v>89</v>
      </c>
      <c r="B98" s="18">
        <v>92</v>
      </c>
      <c r="C98" s="18">
        <v>0</v>
      </c>
      <c r="D98" s="13">
        <v>0</v>
      </c>
      <c r="E98" s="18">
        <v>92</v>
      </c>
      <c r="F98" s="18">
        <v>316</v>
      </c>
      <c r="G98" s="16">
        <v>43.41</v>
      </c>
      <c r="H98" s="18">
        <v>56.7</v>
      </c>
      <c r="I98" s="11">
        <v>0.61629999999999996</v>
      </c>
      <c r="J98" s="18">
        <v>0.6</v>
      </c>
      <c r="K98" s="18">
        <v>0</v>
      </c>
      <c r="L98" s="18">
        <v>0</v>
      </c>
      <c r="M98" s="18">
        <v>92</v>
      </c>
      <c r="N98" s="18">
        <v>0.62</v>
      </c>
      <c r="O98" s="19">
        <v>242310</v>
      </c>
      <c r="P98" s="85">
        <f t="shared" si="5"/>
        <v>3.5384615384615383</v>
      </c>
    </row>
    <row r="99" spans="1:17" ht="15.75" thickBot="1">
      <c r="A99" s="20" t="s">
        <v>90</v>
      </c>
      <c r="B99" s="26">
        <v>75</v>
      </c>
      <c r="C99" s="26">
        <v>0</v>
      </c>
      <c r="D99" s="22">
        <v>0</v>
      </c>
      <c r="E99" s="26">
        <v>75</v>
      </c>
      <c r="F99" s="26">
        <v>189</v>
      </c>
      <c r="G99" s="23">
        <v>23.45</v>
      </c>
      <c r="H99" s="26">
        <v>40.630000000000003</v>
      </c>
      <c r="I99" s="39">
        <v>0.54169999999999996</v>
      </c>
      <c r="J99" s="26">
        <v>0.6</v>
      </c>
      <c r="K99" s="26">
        <v>0</v>
      </c>
      <c r="L99" s="26">
        <v>0</v>
      </c>
      <c r="M99" s="26">
        <v>75</v>
      </c>
      <c r="N99" s="26">
        <v>0.54</v>
      </c>
      <c r="O99" s="27">
        <v>242310</v>
      </c>
      <c r="P99" s="85">
        <f t="shared" si="5"/>
        <v>2.8846153846153846</v>
      </c>
      <c r="Q99">
        <f>SUM(H97:H99)</f>
        <v>155.22</v>
      </c>
    </row>
    <row r="100" spans="1:17" ht="15.75" thickBot="1">
      <c r="A100" s="14" t="s">
        <v>91</v>
      </c>
      <c r="B100" s="18">
        <v>66</v>
      </c>
      <c r="C100" s="18">
        <v>0</v>
      </c>
      <c r="D100" s="13">
        <v>0</v>
      </c>
      <c r="E100" s="18">
        <v>66</v>
      </c>
      <c r="F100" s="18">
        <v>219</v>
      </c>
      <c r="G100" s="16">
        <v>28.08</v>
      </c>
      <c r="H100" s="18">
        <v>48.15</v>
      </c>
      <c r="I100" s="11">
        <v>0.72960000000000003</v>
      </c>
      <c r="J100" s="18">
        <v>0.6</v>
      </c>
      <c r="K100" s="18">
        <v>0</v>
      </c>
      <c r="L100" s="18">
        <v>0</v>
      </c>
      <c r="M100" s="18">
        <v>66</v>
      </c>
      <c r="N100" s="18">
        <v>0.73</v>
      </c>
      <c r="O100" s="19">
        <v>242310</v>
      </c>
      <c r="P100" s="85">
        <f t="shared" si="5"/>
        <v>2.5384615384615383</v>
      </c>
    </row>
    <row r="101" spans="1:17" ht="15.75" thickBot="1">
      <c r="A101" s="20" t="s">
        <v>92</v>
      </c>
      <c r="B101" s="26">
        <v>70</v>
      </c>
      <c r="C101" s="26">
        <v>0</v>
      </c>
      <c r="D101" s="22">
        <v>0</v>
      </c>
      <c r="E101" s="26">
        <v>70</v>
      </c>
      <c r="F101" s="26">
        <v>210</v>
      </c>
      <c r="G101" s="23">
        <v>26.05</v>
      </c>
      <c r="H101" s="26">
        <v>38.28</v>
      </c>
      <c r="I101" s="39">
        <v>0.54679999999999995</v>
      </c>
      <c r="J101" s="26">
        <v>0.6</v>
      </c>
      <c r="K101" s="26">
        <v>0</v>
      </c>
      <c r="L101" s="26">
        <v>0</v>
      </c>
      <c r="M101" s="26">
        <v>70</v>
      </c>
      <c r="N101" s="26">
        <v>0.55000000000000004</v>
      </c>
      <c r="O101" s="27">
        <v>242317</v>
      </c>
      <c r="P101" s="85">
        <f t="shared" si="5"/>
        <v>2.6923076923076925</v>
      </c>
    </row>
    <row r="102" spans="1:17" ht="15.75" thickBot="1">
      <c r="A102" s="14" t="s">
        <v>93</v>
      </c>
      <c r="B102" s="18">
        <v>69</v>
      </c>
      <c r="C102" s="18">
        <v>0</v>
      </c>
      <c r="D102" s="13">
        <v>0</v>
      </c>
      <c r="E102" s="18">
        <v>69</v>
      </c>
      <c r="F102" s="18">
        <v>203</v>
      </c>
      <c r="G102" s="16">
        <v>26.03</v>
      </c>
      <c r="H102" s="18">
        <v>40.03</v>
      </c>
      <c r="I102" s="30">
        <v>0.58020000000000005</v>
      </c>
      <c r="J102" s="18">
        <v>0.6</v>
      </c>
      <c r="K102" s="18">
        <v>0</v>
      </c>
      <c r="L102" s="18">
        <v>0</v>
      </c>
      <c r="M102" s="18">
        <v>69</v>
      </c>
      <c r="N102" s="18">
        <v>0.57999999999999996</v>
      </c>
      <c r="O102" s="19">
        <v>242360</v>
      </c>
      <c r="P102" s="85">
        <f t="shared" si="5"/>
        <v>2.6538461538461537</v>
      </c>
      <c r="Q102">
        <f>SUM(H100:H102)</f>
        <v>126.46000000000001</v>
      </c>
    </row>
    <row r="103" spans="1:17" ht="15.75" thickBot="1">
      <c r="A103" s="20" t="s">
        <v>94</v>
      </c>
      <c r="B103" s="26">
        <v>99</v>
      </c>
      <c r="C103" s="26">
        <v>0</v>
      </c>
      <c r="D103" s="22">
        <v>0</v>
      </c>
      <c r="E103" s="26">
        <v>99</v>
      </c>
      <c r="F103" s="26">
        <v>253</v>
      </c>
      <c r="G103" s="23">
        <v>31.39</v>
      </c>
      <c r="H103" s="26">
        <v>60.75</v>
      </c>
      <c r="I103" s="25">
        <v>0.61370000000000002</v>
      </c>
      <c r="J103" s="26">
        <v>0.6</v>
      </c>
      <c r="K103" s="26">
        <v>0</v>
      </c>
      <c r="L103" s="26">
        <v>0</v>
      </c>
      <c r="M103" s="26">
        <v>99</v>
      </c>
      <c r="N103" s="26">
        <v>0.61</v>
      </c>
      <c r="O103" s="27">
        <v>242390</v>
      </c>
      <c r="P103" s="85">
        <f t="shared" si="5"/>
        <v>3.8076923076923075</v>
      </c>
    </row>
    <row r="104" spans="1:17" ht="15.75" thickBot="1">
      <c r="A104" s="14" t="s">
        <v>95</v>
      </c>
      <c r="B104" s="18">
        <v>80</v>
      </c>
      <c r="C104" s="18">
        <v>0</v>
      </c>
      <c r="D104" s="13">
        <v>0</v>
      </c>
      <c r="E104" s="18">
        <v>80</v>
      </c>
      <c r="F104" s="18">
        <v>189</v>
      </c>
      <c r="G104" s="16">
        <v>23.45</v>
      </c>
      <c r="H104" s="18">
        <v>50.05</v>
      </c>
      <c r="I104" s="11">
        <v>0.62560000000000004</v>
      </c>
      <c r="J104" s="18">
        <v>0.6</v>
      </c>
      <c r="K104" s="18">
        <v>0</v>
      </c>
      <c r="L104" s="18">
        <v>0</v>
      </c>
      <c r="M104" s="18">
        <v>80</v>
      </c>
      <c r="N104" s="18">
        <v>0.63</v>
      </c>
      <c r="O104" s="19">
        <v>242429</v>
      </c>
      <c r="P104" s="85">
        <f t="shared" si="5"/>
        <v>3.0769230769230771</v>
      </c>
    </row>
    <row r="105" spans="1:17" ht="15.75" thickBot="1">
      <c r="A105" s="20" t="s">
        <v>96</v>
      </c>
      <c r="B105" s="26">
        <v>62</v>
      </c>
      <c r="C105" s="26">
        <v>0</v>
      </c>
      <c r="D105" s="22">
        <v>0</v>
      </c>
      <c r="E105" s="26">
        <v>62</v>
      </c>
      <c r="F105" s="26">
        <v>181</v>
      </c>
      <c r="G105" s="23">
        <v>23.21</v>
      </c>
      <c r="H105" s="26">
        <v>39.380000000000003</v>
      </c>
      <c r="I105" s="25">
        <v>0.6351</v>
      </c>
      <c r="J105" s="26">
        <v>0.6</v>
      </c>
      <c r="K105" s="26">
        <v>1</v>
      </c>
      <c r="L105" s="26">
        <v>1.49</v>
      </c>
      <c r="M105" s="26">
        <v>61</v>
      </c>
      <c r="N105" s="26">
        <v>0.62</v>
      </c>
      <c r="O105" s="27">
        <v>242450</v>
      </c>
      <c r="P105" s="85">
        <f t="shared" si="5"/>
        <v>2.3846153846153846</v>
      </c>
    </row>
    <row r="106" spans="1:17" ht="15.75" thickBot="1">
      <c r="A106" s="4" t="s">
        <v>13</v>
      </c>
      <c r="B106" s="5">
        <v>1059</v>
      </c>
      <c r="C106" s="6">
        <v>0</v>
      </c>
      <c r="D106" s="6">
        <v>0</v>
      </c>
      <c r="E106" s="5">
        <v>1059</v>
      </c>
      <c r="F106" s="5">
        <v>2922</v>
      </c>
      <c r="G106" s="6">
        <v>30.79</v>
      </c>
      <c r="H106" s="6">
        <v>627.76</v>
      </c>
      <c r="I106" s="6">
        <v>0.59279999999999999</v>
      </c>
      <c r="J106" s="4">
        <v>0.6</v>
      </c>
      <c r="K106" s="6">
        <v>2</v>
      </c>
      <c r="L106" s="6">
        <v>1.03</v>
      </c>
      <c r="M106" s="5">
        <v>1057</v>
      </c>
      <c r="N106" s="6">
        <v>0.59</v>
      </c>
      <c r="O106" s="28"/>
      <c r="P106" s="85">
        <f t="shared" si="5"/>
        <v>40.730769230769234</v>
      </c>
    </row>
    <row r="108" spans="1:17" ht="18">
      <c r="A108" s="31" t="s">
        <v>36</v>
      </c>
    </row>
    <row r="109" spans="1:17" ht="30.75" thickBot="1">
      <c r="A109" s="9" t="s">
        <v>184</v>
      </c>
    </row>
    <row r="110" spans="1:17" ht="15.75" thickBot="1">
      <c r="A110" s="101" t="s">
        <v>1</v>
      </c>
      <c r="B110" s="101" t="s">
        <v>2</v>
      </c>
      <c r="C110" s="110" t="s">
        <v>104</v>
      </c>
      <c r="D110" s="110" t="s">
        <v>3</v>
      </c>
      <c r="E110" s="101" t="s">
        <v>2</v>
      </c>
      <c r="F110" s="101" t="s">
        <v>4</v>
      </c>
      <c r="G110" s="101" t="s">
        <v>5</v>
      </c>
      <c r="H110" s="110" t="s">
        <v>6</v>
      </c>
      <c r="I110" s="110"/>
      <c r="J110" s="110"/>
      <c r="K110" s="127" t="s">
        <v>7</v>
      </c>
      <c r="L110" s="128"/>
      <c r="M110" s="127" t="s">
        <v>8</v>
      </c>
      <c r="N110" s="128"/>
      <c r="O110" s="110" t="s">
        <v>9</v>
      </c>
      <c r="P110" s="84" t="s">
        <v>99</v>
      </c>
    </row>
    <row r="111" spans="1:17" ht="16.5" thickTop="1" thickBot="1">
      <c r="A111" s="101" t="s">
        <v>10</v>
      </c>
      <c r="B111" s="101" t="s">
        <v>11</v>
      </c>
      <c r="C111" s="101" t="s">
        <v>105</v>
      </c>
      <c r="D111" s="101" t="s">
        <v>12</v>
      </c>
      <c r="E111" s="101" t="s">
        <v>106</v>
      </c>
      <c r="F111" s="101" t="s">
        <v>13</v>
      </c>
      <c r="G111" s="101" t="s">
        <v>14</v>
      </c>
      <c r="H111" s="101" t="s">
        <v>15</v>
      </c>
      <c r="I111" s="101" t="s">
        <v>16</v>
      </c>
      <c r="J111" s="101" t="s">
        <v>17</v>
      </c>
      <c r="K111" s="101" t="s">
        <v>2</v>
      </c>
      <c r="L111" s="101" t="s">
        <v>16</v>
      </c>
      <c r="M111" s="101" t="s">
        <v>2</v>
      </c>
      <c r="N111" s="101" t="s">
        <v>16</v>
      </c>
      <c r="O111" s="101" t="s">
        <v>18</v>
      </c>
      <c r="P111">
        <v>72</v>
      </c>
    </row>
    <row r="112" spans="1:17" ht="16.5" thickTop="1" thickBot="1">
      <c r="A112" s="14" t="s">
        <v>85</v>
      </c>
      <c r="B112" s="18">
        <v>592</v>
      </c>
      <c r="C112" s="18">
        <v>0</v>
      </c>
      <c r="D112" s="13">
        <v>0</v>
      </c>
      <c r="E112" s="18">
        <v>592</v>
      </c>
      <c r="F112" s="15">
        <v>2298</v>
      </c>
      <c r="G112" s="16">
        <v>102.96</v>
      </c>
      <c r="H112" s="18">
        <v>407.72</v>
      </c>
      <c r="I112" s="30">
        <v>0.68869999999999998</v>
      </c>
      <c r="J112" s="18">
        <v>0.8</v>
      </c>
      <c r="K112" s="18">
        <v>15</v>
      </c>
      <c r="L112" s="18">
        <v>2.1</v>
      </c>
      <c r="M112" s="18">
        <v>577</v>
      </c>
      <c r="N112" s="18">
        <v>0.65</v>
      </c>
      <c r="O112" s="19">
        <v>242388</v>
      </c>
      <c r="P112" s="85">
        <f>+B112/$P$111</f>
        <v>8.2222222222222214</v>
      </c>
    </row>
    <row r="113" spans="1:17" ht="15.75" thickBot="1">
      <c r="A113" s="20" t="s">
        <v>86</v>
      </c>
      <c r="B113" s="26">
        <v>567</v>
      </c>
      <c r="C113" s="26">
        <v>0</v>
      </c>
      <c r="D113" s="22">
        <v>0</v>
      </c>
      <c r="E113" s="26">
        <v>567</v>
      </c>
      <c r="F113" s="21">
        <v>2169</v>
      </c>
      <c r="G113" s="23">
        <v>100.42</v>
      </c>
      <c r="H113" s="26">
        <v>415.4</v>
      </c>
      <c r="I113" s="39">
        <v>0.73260000000000003</v>
      </c>
      <c r="J113" s="26">
        <v>0.8</v>
      </c>
      <c r="K113" s="26">
        <v>30</v>
      </c>
      <c r="L113" s="26">
        <v>1.82</v>
      </c>
      <c r="M113" s="26">
        <v>537</v>
      </c>
      <c r="N113" s="26">
        <v>0.67</v>
      </c>
      <c r="O113" s="27">
        <v>242395</v>
      </c>
      <c r="P113" s="85">
        <f t="shared" ref="P113:P124" si="6">+B113/$P$111</f>
        <v>7.875</v>
      </c>
    </row>
    <row r="114" spans="1:17" ht="15.75" thickBot="1">
      <c r="A114" s="14" t="s">
        <v>87</v>
      </c>
      <c r="B114" s="18">
        <v>487</v>
      </c>
      <c r="C114" s="18">
        <v>0</v>
      </c>
      <c r="D114" s="13">
        <v>0</v>
      </c>
      <c r="E114" s="18">
        <v>487</v>
      </c>
      <c r="F114" s="15">
        <v>1854</v>
      </c>
      <c r="G114" s="16">
        <v>83.06</v>
      </c>
      <c r="H114" s="18">
        <v>382.33</v>
      </c>
      <c r="I114" s="30">
        <v>0.78510000000000002</v>
      </c>
      <c r="J114" s="18">
        <v>0.8</v>
      </c>
      <c r="K114" s="18">
        <v>23</v>
      </c>
      <c r="L114" s="18">
        <v>1.67</v>
      </c>
      <c r="M114" s="18">
        <v>464</v>
      </c>
      <c r="N114" s="18">
        <v>0.74</v>
      </c>
      <c r="O114" s="19">
        <v>242395</v>
      </c>
      <c r="P114" s="85">
        <f t="shared" si="6"/>
        <v>6.7638888888888893</v>
      </c>
      <c r="Q114">
        <f>SUM(H112:H114)</f>
        <v>1205.45</v>
      </c>
    </row>
    <row r="115" spans="1:17" ht="15.75" thickBot="1">
      <c r="A115" s="20" t="s">
        <v>88</v>
      </c>
      <c r="B115" s="26">
        <v>437</v>
      </c>
      <c r="C115" s="26">
        <v>0</v>
      </c>
      <c r="D115" s="22">
        <v>0</v>
      </c>
      <c r="E115" s="26">
        <v>437</v>
      </c>
      <c r="F115" s="21">
        <v>1632</v>
      </c>
      <c r="G115" s="23">
        <v>73.12</v>
      </c>
      <c r="H115" s="26">
        <v>316.08</v>
      </c>
      <c r="I115" s="39">
        <v>0.72330000000000005</v>
      </c>
      <c r="J115" s="26">
        <v>0.8</v>
      </c>
      <c r="K115" s="26">
        <v>10</v>
      </c>
      <c r="L115" s="26">
        <v>1.26</v>
      </c>
      <c r="M115" s="26">
        <v>427</v>
      </c>
      <c r="N115" s="26">
        <v>0.71</v>
      </c>
      <c r="O115" s="27">
        <v>242388</v>
      </c>
      <c r="P115" s="85">
        <f t="shared" si="6"/>
        <v>6.0694444444444446</v>
      </c>
    </row>
    <row r="116" spans="1:17" ht="15.75" thickBot="1">
      <c r="A116" s="14" t="s">
        <v>89</v>
      </c>
      <c r="B116" s="18">
        <v>445</v>
      </c>
      <c r="C116" s="18">
        <v>0</v>
      </c>
      <c r="D116" s="13">
        <v>0</v>
      </c>
      <c r="E116" s="18">
        <v>445</v>
      </c>
      <c r="F116" s="15">
        <v>1825</v>
      </c>
      <c r="G116" s="16">
        <v>90.53</v>
      </c>
      <c r="H116" s="18">
        <v>352.89</v>
      </c>
      <c r="I116" s="30">
        <v>0.79300000000000004</v>
      </c>
      <c r="J116" s="18">
        <v>0.8</v>
      </c>
      <c r="K116" s="18">
        <v>13</v>
      </c>
      <c r="L116" s="18">
        <v>2.2000000000000002</v>
      </c>
      <c r="M116" s="18">
        <v>432</v>
      </c>
      <c r="N116" s="18">
        <v>0.75</v>
      </c>
      <c r="O116" s="19">
        <v>242388</v>
      </c>
      <c r="P116" s="85">
        <f t="shared" si="6"/>
        <v>6.1805555555555554</v>
      </c>
    </row>
    <row r="117" spans="1:17" ht="15.75" thickBot="1">
      <c r="A117" s="20" t="s">
        <v>90</v>
      </c>
      <c r="B117" s="26">
        <v>422</v>
      </c>
      <c r="C117" s="26">
        <v>0</v>
      </c>
      <c r="D117" s="22">
        <v>0</v>
      </c>
      <c r="E117" s="26">
        <v>422</v>
      </c>
      <c r="F117" s="21">
        <v>1835</v>
      </c>
      <c r="G117" s="23">
        <v>82.21</v>
      </c>
      <c r="H117" s="26">
        <v>346.95</v>
      </c>
      <c r="I117" s="25">
        <v>0.82220000000000004</v>
      </c>
      <c r="J117" s="26">
        <v>0.8</v>
      </c>
      <c r="K117" s="26">
        <v>9</v>
      </c>
      <c r="L117" s="26">
        <v>1.37</v>
      </c>
      <c r="M117" s="26">
        <v>413</v>
      </c>
      <c r="N117" s="26">
        <v>0.81</v>
      </c>
      <c r="O117" s="27">
        <v>242388</v>
      </c>
      <c r="P117" s="85">
        <f t="shared" si="6"/>
        <v>5.8611111111111107</v>
      </c>
      <c r="Q117">
        <f>SUM(H115:H117)</f>
        <v>1015.9200000000001</v>
      </c>
    </row>
    <row r="118" spans="1:17" ht="15.75" thickBot="1">
      <c r="A118" s="14" t="s">
        <v>91</v>
      </c>
      <c r="B118" s="18">
        <v>365</v>
      </c>
      <c r="C118" s="18">
        <v>0</v>
      </c>
      <c r="D118" s="13">
        <v>0</v>
      </c>
      <c r="E118" s="18">
        <v>365</v>
      </c>
      <c r="F118" s="15">
        <v>1378</v>
      </c>
      <c r="G118" s="16">
        <v>63.8</v>
      </c>
      <c r="H118" s="18">
        <v>290.23</v>
      </c>
      <c r="I118" s="30">
        <v>0.79510000000000003</v>
      </c>
      <c r="J118" s="18">
        <v>0.8</v>
      </c>
      <c r="K118" s="18">
        <v>16</v>
      </c>
      <c r="L118" s="18">
        <v>2.0099999999999998</v>
      </c>
      <c r="M118" s="18">
        <v>349</v>
      </c>
      <c r="N118" s="18">
        <v>0.74</v>
      </c>
      <c r="O118" s="19">
        <v>242388</v>
      </c>
      <c r="P118" s="85">
        <f t="shared" si="6"/>
        <v>5.0694444444444446</v>
      </c>
    </row>
    <row r="119" spans="1:17" ht="15.75" thickBot="1">
      <c r="A119" s="20" t="s">
        <v>92</v>
      </c>
      <c r="B119" s="26">
        <v>388</v>
      </c>
      <c r="C119" s="26">
        <v>0</v>
      </c>
      <c r="D119" s="22">
        <v>0</v>
      </c>
      <c r="E119" s="26">
        <v>388</v>
      </c>
      <c r="F119" s="21">
        <v>1552</v>
      </c>
      <c r="G119" s="23">
        <v>69.53</v>
      </c>
      <c r="H119" s="26">
        <v>297.87</v>
      </c>
      <c r="I119" s="39">
        <v>0.76770000000000005</v>
      </c>
      <c r="J119" s="26">
        <v>0.8</v>
      </c>
      <c r="K119" s="26">
        <v>16</v>
      </c>
      <c r="L119" s="26">
        <v>2</v>
      </c>
      <c r="M119" s="26">
        <v>372</v>
      </c>
      <c r="N119" s="26">
        <v>0.71</v>
      </c>
      <c r="O119" s="27">
        <v>242388</v>
      </c>
      <c r="P119" s="85">
        <f t="shared" si="6"/>
        <v>5.3888888888888893</v>
      </c>
    </row>
    <row r="120" spans="1:17" ht="15.75" thickBot="1">
      <c r="A120" s="14" t="s">
        <v>93</v>
      </c>
      <c r="B120" s="18">
        <v>374</v>
      </c>
      <c r="C120" s="18">
        <v>0</v>
      </c>
      <c r="D120" s="13">
        <v>0</v>
      </c>
      <c r="E120" s="18">
        <v>374</v>
      </c>
      <c r="F120" s="15">
        <v>1380</v>
      </c>
      <c r="G120" s="16">
        <v>63.89</v>
      </c>
      <c r="H120" s="18">
        <v>290.93</v>
      </c>
      <c r="I120" s="30">
        <v>0.77790000000000004</v>
      </c>
      <c r="J120" s="18">
        <v>0.8</v>
      </c>
      <c r="K120" s="18">
        <v>22</v>
      </c>
      <c r="L120" s="18">
        <v>1.72</v>
      </c>
      <c r="M120" s="18">
        <v>352</v>
      </c>
      <c r="N120" s="18">
        <v>0.72</v>
      </c>
      <c r="O120" s="19">
        <v>242388</v>
      </c>
      <c r="P120" s="85">
        <f t="shared" si="6"/>
        <v>5.1944444444444446</v>
      </c>
      <c r="Q120">
        <f>SUM(H118:H120)</f>
        <v>879.03</v>
      </c>
    </row>
    <row r="121" spans="1:17" ht="15.75" thickBot="1">
      <c r="A121" s="20" t="s">
        <v>94</v>
      </c>
      <c r="B121" s="26">
        <v>407</v>
      </c>
      <c r="C121" s="26">
        <v>0</v>
      </c>
      <c r="D121" s="22">
        <v>0</v>
      </c>
      <c r="E121" s="26">
        <v>407</v>
      </c>
      <c r="F121" s="21">
        <v>1534</v>
      </c>
      <c r="G121" s="23">
        <v>68.73</v>
      </c>
      <c r="H121" s="26">
        <v>335.82</v>
      </c>
      <c r="I121" s="25">
        <v>0.82509999999999994</v>
      </c>
      <c r="J121" s="26">
        <v>0.8</v>
      </c>
      <c r="K121" s="26">
        <v>24</v>
      </c>
      <c r="L121" s="26">
        <v>1.64</v>
      </c>
      <c r="M121" s="26">
        <v>383</v>
      </c>
      <c r="N121" s="26">
        <v>0.77</v>
      </c>
      <c r="O121" s="27">
        <v>242389</v>
      </c>
      <c r="P121" s="85">
        <f t="shared" si="6"/>
        <v>5.6527777777777777</v>
      </c>
    </row>
    <row r="122" spans="1:17" ht="15.75" thickBot="1">
      <c r="A122" s="14" t="s">
        <v>95</v>
      </c>
      <c r="B122" s="18">
        <v>507</v>
      </c>
      <c r="C122" s="18">
        <v>0</v>
      </c>
      <c r="D122" s="13">
        <v>0</v>
      </c>
      <c r="E122" s="18">
        <v>507</v>
      </c>
      <c r="F122" s="15">
        <v>1758</v>
      </c>
      <c r="G122" s="16">
        <v>78.760000000000005</v>
      </c>
      <c r="H122" s="18">
        <v>396.93</v>
      </c>
      <c r="I122" s="30">
        <v>0.78290000000000004</v>
      </c>
      <c r="J122" s="18">
        <v>0.8</v>
      </c>
      <c r="K122" s="18">
        <v>35</v>
      </c>
      <c r="L122" s="18">
        <v>1.69</v>
      </c>
      <c r="M122" s="18">
        <v>472</v>
      </c>
      <c r="N122" s="18">
        <v>0.72</v>
      </c>
      <c r="O122" s="19">
        <v>242423</v>
      </c>
      <c r="P122" s="85">
        <f t="shared" si="6"/>
        <v>7.041666666666667</v>
      </c>
    </row>
    <row r="123" spans="1:17" ht="15.75" thickBot="1">
      <c r="A123" s="20" t="s">
        <v>96</v>
      </c>
      <c r="B123" s="26">
        <v>500</v>
      </c>
      <c r="C123" s="26">
        <v>0</v>
      </c>
      <c r="D123" s="22">
        <v>0</v>
      </c>
      <c r="E123" s="26">
        <v>500</v>
      </c>
      <c r="F123" s="21">
        <v>1925</v>
      </c>
      <c r="G123" s="23">
        <v>89.12</v>
      </c>
      <c r="H123" s="26">
        <v>398.6</v>
      </c>
      <c r="I123" s="39">
        <v>0.79720000000000002</v>
      </c>
      <c r="J123" s="26">
        <v>0.8</v>
      </c>
      <c r="K123" s="26">
        <v>34</v>
      </c>
      <c r="L123" s="26">
        <v>1.58</v>
      </c>
      <c r="M123" s="26">
        <v>466</v>
      </c>
      <c r="N123" s="26">
        <v>0.74</v>
      </c>
      <c r="O123" s="27">
        <v>242460</v>
      </c>
      <c r="P123" s="85">
        <f t="shared" si="6"/>
        <v>6.9444444444444446</v>
      </c>
    </row>
    <row r="124" spans="1:17" ht="15.75" thickBot="1">
      <c r="A124" s="4" t="s">
        <v>13</v>
      </c>
      <c r="B124" s="5">
        <v>5491</v>
      </c>
      <c r="C124" s="6">
        <v>0</v>
      </c>
      <c r="D124" s="6">
        <v>0</v>
      </c>
      <c r="E124" s="5">
        <v>5491</v>
      </c>
      <c r="F124" s="5">
        <v>21140</v>
      </c>
      <c r="G124" s="6">
        <v>80.44</v>
      </c>
      <c r="H124" s="7">
        <v>4231.74</v>
      </c>
      <c r="I124" s="6">
        <v>0.77070000000000005</v>
      </c>
      <c r="J124" s="4">
        <v>0.8</v>
      </c>
      <c r="K124" s="6">
        <v>247</v>
      </c>
      <c r="L124" s="6">
        <v>1.75</v>
      </c>
      <c r="M124" s="5">
        <v>5244</v>
      </c>
      <c r="N124" s="6">
        <v>0.72</v>
      </c>
      <c r="O124" s="28"/>
      <c r="P124" s="85">
        <f t="shared" si="6"/>
        <v>76.263888888888886</v>
      </c>
    </row>
    <row r="125" spans="1:17">
      <c r="A125" s="32"/>
      <c r="B125" s="33"/>
      <c r="C125" s="34"/>
      <c r="D125" s="33"/>
      <c r="E125" s="34"/>
      <c r="F125" s="34"/>
      <c r="G125" s="34"/>
      <c r="H125" s="32"/>
      <c r="I125" s="34"/>
      <c r="J125" s="34"/>
      <c r="K125" s="34"/>
      <c r="L125" s="34"/>
    </row>
    <row r="126" spans="1:17" ht="18">
      <c r="A126" s="31" t="s">
        <v>42</v>
      </c>
    </row>
    <row r="127" spans="1:17" ht="30.75" thickBot="1">
      <c r="A127" s="9" t="s">
        <v>177</v>
      </c>
    </row>
    <row r="128" spans="1:17" ht="15.75" thickBot="1">
      <c r="A128" s="101" t="s">
        <v>1</v>
      </c>
      <c r="B128" s="101" t="s">
        <v>2</v>
      </c>
      <c r="C128" s="110" t="s">
        <v>104</v>
      </c>
      <c r="D128" s="110" t="s">
        <v>3</v>
      </c>
      <c r="E128" s="101" t="s">
        <v>2</v>
      </c>
      <c r="F128" s="101" t="s">
        <v>4</v>
      </c>
      <c r="G128" s="101" t="s">
        <v>5</v>
      </c>
      <c r="H128" s="110" t="s">
        <v>6</v>
      </c>
      <c r="I128" s="110"/>
      <c r="J128" s="110"/>
      <c r="K128" s="127" t="s">
        <v>7</v>
      </c>
      <c r="L128" s="128"/>
      <c r="M128" s="127" t="s">
        <v>8</v>
      </c>
      <c r="N128" s="128"/>
      <c r="O128" s="110" t="s">
        <v>9</v>
      </c>
      <c r="P128" s="84" t="s">
        <v>99</v>
      </c>
    </row>
    <row r="129" spans="1:17" ht="16.5" thickTop="1" thickBot="1">
      <c r="A129" s="101" t="s">
        <v>10</v>
      </c>
      <c r="B129" s="101" t="s">
        <v>11</v>
      </c>
      <c r="C129" s="101" t="s">
        <v>105</v>
      </c>
      <c r="D129" s="101" t="s">
        <v>12</v>
      </c>
      <c r="E129" s="101" t="s">
        <v>106</v>
      </c>
      <c r="F129" s="101" t="s">
        <v>13</v>
      </c>
      <c r="G129" s="101" t="s">
        <v>14</v>
      </c>
      <c r="H129" s="101" t="s">
        <v>15</v>
      </c>
      <c r="I129" s="101" t="s">
        <v>16</v>
      </c>
      <c r="J129" s="101" t="s">
        <v>17</v>
      </c>
      <c r="K129" s="101" t="s">
        <v>2</v>
      </c>
      <c r="L129" s="101" t="s">
        <v>16</v>
      </c>
      <c r="M129" s="101" t="s">
        <v>2</v>
      </c>
      <c r="N129" s="101" t="s">
        <v>16</v>
      </c>
      <c r="O129" s="101" t="s">
        <v>18</v>
      </c>
      <c r="P129">
        <v>36</v>
      </c>
    </row>
    <row r="130" spans="1:17" ht="16.5" thickTop="1" thickBot="1">
      <c r="A130" s="14" t="s">
        <v>85</v>
      </c>
      <c r="B130" s="18">
        <v>265</v>
      </c>
      <c r="C130" s="18">
        <v>0</v>
      </c>
      <c r="D130" s="10">
        <v>1</v>
      </c>
      <c r="E130" s="18">
        <v>264</v>
      </c>
      <c r="F130" s="18">
        <v>938</v>
      </c>
      <c r="G130" s="16">
        <v>84.05</v>
      </c>
      <c r="H130" s="18">
        <v>166.17</v>
      </c>
      <c r="I130" s="11">
        <v>0.62939999999999996</v>
      </c>
      <c r="J130" s="18">
        <v>0.6</v>
      </c>
      <c r="K130" s="18">
        <v>1</v>
      </c>
      <c r="L130" s="18">
        <v>0.56000000000000005</v>
      </c>
      <c r="M130" s="18">
        <v>263</v>
      </c>
      <c r="N130" s="18">
        <v>0.63</v>
      </c>
      <c r="O130" s="19">
        <v>242234</v>
      </c>
      <c r="P130" s="85">
        <f>+B130/$P$129</f>
        <v>7.3611111111111107</v>
      </c>
    </row>
    <row r="131" spans="1:17" ht="15.75" thickBot="1">
      <c r="A131" s="20" t="s">
        <v>86</v>
      </c>
      <c r="B131" s="26">
        <v>247</v>
      </c>
      <c r="C131" s="26">
        <v>0</v>
      </c>
      <c r="D131" s="22">
        <v>0</v>
      </c>
      <c r="E131" s="26">
        <v>247</v>
      </c>
      <c r="F131" s="26">
        <v>751</v>
      </c>
      <c r="G131" s="23">
        <v>69.540000000000006</v>
      </c>
      <c r="H131" s="26">
        <v>134.34</v>
      </c>
      <c r="I131" s="39">
        <v>0.54390000000000005</v>
      </c>
      <c r="J131" s="26">
        <v>0.6</v>
      </c>
      <c r="K131" s="26">
        <v>0</v>
      </c>
      <c r="L131" s="26">
        <v>0</v>
      </c>
      <c r="M131" s="26">
        <v>247</v>
      </c>
      <c r="N131" s="26">
        <v>0.54</v>
      </c>
      <c r="O131" s="27">
        <v>242234</v>
      </c>
      <c r="P131" s="85">
        <f t="shared" ref="P131:P142" si="7">+B131/$P$129</f>
        <v>6.8611111111111107</v>
      </c>
    </row>
    <row r="132" spans="1:17" ht="15.75" thickBot="1">
      <c r="A132" s="14" t="s">
        <v>87</v>
      </c>
      <c r="B132" s="18">
        <v>239</v>
      </c>
      <c r="C132" s="18">
        <v>0</v>
      </c>
      <c r="D132" s="13">
        <v>0</v>
      </c>
      <c r="E132" s="18">
        <v>239</v>
      </c>
      <c r="F132" s="18">
        <v>846</v>
      </c>
      <c r="G132" s="16">
        <v>75.81</v>
      </c>
      <c r="H132" s="18">
        <v>151.96</v>
      </c>
      <c r="I132" s="11">
        <v>0.63580000000000003</v>
      </c>
      <c r="J132" s="18">
        <v>0.6</v>
      </c>
      <c r="K132" s="18">
        <v>0</v>
      </c>
      <c r="L132" s="18">
        <v>0</v>
      </c>
      <c r="M132" s="18">
        <v>239</v>
      </c>
      <c r="N132" s="18">
        <v>0.64</v>
      </c>
      <c r="O132" s="19">
        <v>242234</v>
      </c>
      <c r="P132" s="85">
        <f t="shared" si="7"/>
        <v>6.6388888888888893</v>
      </c>
      <c r="Q132">
        <f>SUM(H130:H132)</f>
        <v>452.47</v>
      </c>
    </row>
    <row r="133" spans="1:17" ht="15.75" thickBot="1">
      <c r="A133" s="20" t="s">
        <v>88</v>
      </c>
      <c r="B133" s="26">
        <v>305</v>
      </c>
      <c r="C133" s="26">
        <v>0</v>
      </c>
      <c r="D133" s="22">
        <v>0</v>
      </c>
      <c r="E133" s="26">
        <v>305</v>
      </c>
      <c r="F133" s="26">
        <v>821</v>
      </c>
      <c r="G133" s="23">
        <v>73.569999999999993</v>
      </c>
      <c r="H133" s="26">
        <v>165.76</v>
      </c>
      <c r="I133" s="39">
        <v>0.54349999999999998</v>
      </c>
      <c r="J133" s="26">
        <v>0.6</v>
      </c>
      <c r="K133" s="26">
        <v>0</v>
      </c>
      <c r="L133" s="26">
        <v>0</v>
      </c>
      <c r="M133" s="26">
        <v>305</v>
      </c>
      <c r="N133" s="26">
        <v>0.54</v>
      </c>
      <c r="O133" s="27">
        <v>242234</v>
      </c>
      <c r="P133" s="85">
        <f t="shared" si="7"/>
        <v>8.4722222222222214</v>
      </c>
    </row>
    <row r="134" spans="1:17" ht="15.75" thickBot="1">
      <c r="A134" s="14" t="s">
        <v>89</v>
      </c>
      <c r="B134" s="18">
        <v>202</v>
      </c>
      <c r="C134" s="18">
        <v>0</v>
      </c>
      <c r="D134" s="10">
        <v>2</v>
      </c>
      <c r="E134" s="18">
        <v>200</v>
      </c>
      <c r="F134" s="18">
        <v>614</v>
      </c>
      <c r="G134" s="16">
        <v>60.91</v>
      </c>
      <c r="H134" s="18">
        <v>124.11</v>
      </c>
      <c r="I134" s="11">
        <v>0.62050000000000005</v>
      </c>
      <c r="J134" s="18">
        <v>0.6</v>
      </c>
      <c r="K134" s="18">
        <v>0</v>
      </c>
      <c r="L134" s="18">
        <v>0</v>
      </c>
      <c r="M134" s="18">
        <v>200</v>
      </c>
      <c r="N134" s="18">
        <v>0.62</v>
      </c>
      <c r="O134" s="19">
        <v>242331</v>
      </c>
      <c r="P134" s="85">
        <f t="shared" si="7"/>
        <v>5.6111111111111107</v>
      </c>
    </row>
    <row r="135" spans="1:17" ht="15.75" thickBot="1">
      <c r="A135" s="20" t="s">
        <v>90</v>
      </c>
      <c r="B135" s="26">
        <v>194</v>
      </c>
      <c r="C135" s="26">
        <v>0</v>
      </c>
      <c r="D135" s="22">
        <v>0</v>
      </c>
      <c r="E135" s="26">
        <v>194</v>
      </c>
      <c r="F135" s="26">
        <v>607</v>
      </c>
      <c r="G135" s="23">
        <v>54.39</v>
      </c>
      <c r="H135" s="26">
        <v>118.63</v>
      </c>
      <c r="I135" s="25">
        <v>0.61150000000000004</v>
      </c>
      <c r="J135" s="26">
        <v>0.6</v>
      </c>
      <c r="K135" s="26">
        <v>0</v>
      </c>
      <c r="L135" s="26">
        <v>0</v>
      </c>
      <c r="M135" s="26">
        <v>194</v>
      </c>
      <c r="N135" s="26">
        <v>0.61</v>
      </c>
      <c r="O135" s="27">
        <v>242331</v>
      </c>
      <c r="P135" s="85">
        <f t="shared" si="7"/>
        <v>5.3888888888888893</v>
      </c>
      <c r="Q135">
        <f>SUM(H133:H135)</f>
        <v>408.5</v>
      </c>
    </row>
    <row r="136" spans="1:17" ht="15.75" thickBot="1">
      <c r="A136" s="14" t="s">
        <v>91</v>
      </c>
      <c r="B136" s="18">
        <v>128</v>
      </c>
      <c r="C136" s="18">
        <v>0</v>
      </c>
      <c r="D136" s="13">
        <v>0</v>
      </c>
      <c r="E136" s="18">
        <v>128</v>
      </c>
      <c r="F136" s="18">
        <v>322</v>
      </c>
      <c r="G136" s="16">
        <v>29.81</v>
      </c>
      <c r="H136" s="18">
        <v>75.97</v>
      </c>
      <c r="I136" s="30">
        <v>0.59350000000000003</v>
      </c>
      <c r="J136" s="18">
        <v>0.6</v>
      </c>
      <c r="K136" s="18">
        <v>1</v>
      </c>
      <c r="L136" s="18">
        <v>0.56000000000000005</v>
      </c>
      <c r="M136" s="18">
        <v>127</v>
      </c>
      <c r="N136" s="18">
        <v>0.59</v>
      </c>
      <c r="O136" s="19">
        <v>242331</v>
      </c>
      <c r="P136" s="85">
        <f t="shared" si="7"/>
        <v>3.5555555555555554</v>
      </c>
    </row>
    <row r="137" spans="1:17" ht="15.75" thickBot="1">
      <c r="A137" s="20" t="s">
        <v>92</v>
      </c>
      <c r="B137" s="26">
        <v>159</v>
      </c>
      <c r="C137" s="26">
        <v>0</v>
      </c>
      <c r="D137" s="22">
        <v>0</v>
      </c>
      <c r="E137" s="26">
        <v>159</v>
      </c>
      <c r="F137" s="26">
        <v>342</v>
      </c>
      <c r="G137" s="23">
        <v>30.65</v>
      </c>
      <c r="H137" s="26">
        <v>93.65</v>
      </c>
      <c r="I137" s="39">
        <v>0.58899999999999997</v>
      </c>
      <c r="J137" s="26">
        <v>0.6</v>
      </c>
      <c r="K137" s="26">
        <v>0</v>
      </c>
      <c r="L137" s="26">
        <v>0</v>
      </c>
      <c r="M137" s="26">
        <v>159</v>
      </c>
      <c r="N137" s="26">
        <v>0.59</v>
      </c>
      <c r="O137" s="27">
        <v>242331</v>
      </c>
      <c r="P137" s="85">
        <f t="shared" si="7"/>
        <v>4.416666666666667</v>
      </c>
    </row>
    <row r="138" spans="1:17" ht="15.75" thickBot="1">
      <c r="A138" s="14" t="s">
        <v>93</v>
      </c>
      <c r="B138" s="18">
        <v>154</v>
      </c>
      <c r="C138" s="18">
        <v>0</v>
      </c>
      <c r="D138" s="10">
        <v>1</v>
      </c>
      <c r="E138" s="18">
        <v>153</v>
      </c>
      <c r="F138" s="18">
        <v>445</v>
      </c>
      <c r="G138" s="16">
        <v>41.2</v>
      </c>
      <c r="H138" s="18">
        <v>116.49</v>
      </c>
      <c r="I138" s="11">
        <v>0.76139999999999997</v>
      </c>
      <c r="J138" s="18">
        <v>0.6</v>
      </c>
      <c r="K138" s="18">
        <v>0</v>
      </c>
      <c r="L138" s="18">
        <v>0</v>
      </c>
      <c r="M138" s="18">
        <v>153</v>
      </c>
      <c r="N138" s="18">
        <v>0.76</v>
      </c>
      <c r="O138" s="19">
        <v>242355</v>
      </c>
      <c r="P138" s="85">
        <f t="shared" si="7"/>
        <v>4.2777777777777777</v>
      </c>
      <c r="Q138">
        <f>SUM(H136:H138)</f>
        <v>286.11</v>
      </c>
    </row>
    <row r="139" spans="1:17" ht="15.75" thickBot="1">
      <c r="A139" s="20" t="s">
        <v>94</v>
      </c>
      <c r="B139" s="26">
        <v>157</v>
      </c>
      <c r="C139" s="26">
        <v>0</v>
      </c>
      <c r="D139" s="22">
        <v>0</v>
      </c>
      <c r="E139" s="26">
        <v>157</v>
      </c>
      <c r="F139" s="26">
        <v>376</v>
      </c>
      <c r="G139" s="23">
        <v>33.69</v>
      </c>
      <c r="H139" s="26">
        <v>96.72</v>
      </c>
      <c r="I139" s="25">
        <v>0.61609999999999998</v>
      </c>
      <c r="J139" s="26">
        <v>0.6</v>
      </c>
      <c r="K139" s="26">
        <v>1</v>
      </c>
      <c r="L139" s="26">
        <v>4.21</v>
      </c>
      <c r="M139" s="26">
        <v>156</v>
      </c>
      <c r="N139" s="26">
        <v>0.59</v>
      </c>
      <c r="O139" s="27">
        <v>242389</v>
      </c>
      <c r="P139" s="85">
        <f t="shared" si="7"/>
        <v>4.3611111111111107</v>
      </c>
    </row>
    <row r="140" spans="1:17" ht="15.75" thickBot="1">
      <c r="A140" s="14" t="s">
        <v>95</v>
      </c>
      <c r="B140" s="18">
        <v>172</v>
      </c>
      <c r="C140" s="18">
        <v>0</v>
      </c>
      <c r="D140" s="13">
        <v>0</v>
      </c>
      <c r="E140" s="18">
        <v>172</v>
      </c>
      <c r="F140" s="18">
        <v>473</v>
      </c>
      <c r="G140" s="16">
        <v>42.38</v>
      </c>
      <c r="H140" s="18">
        <v>110.01</v>
      </c>
      <c r="I140" s="11">
        <v>0.63959999999999995</v>
      </c>
      <c r="J140" s="18">
        <v>0.6</v>
      </c>
      <c r="K140" s="18">
        <v>1</v>
      </c>
      <c r="L140" s="18">
        <v>0.56000000000000005</v>
      </c>
      <c r="M140" s="18">
        <v>171</v>
      </c>
      <c r="N140" s="18">
        <v>0.64</v>
      </c>
      <c r="O140" s="19">
        <v>242435</v>
      </c>
      <c r="P140" s="85">
        <f t="shared" si="7"/>
        <v>4.7777777777777777</v>
      </c>
    </row>
    <row r="141" spans="1:17" ht="15.75" thickBot="1">
      <c r="A141" s="20" t="s">
        <v>96</v>
      </c>
      <c r="B141" s="26">
        <v>155</v>
      </c>
      <c r="C141" s="26">
        <v>0</v>
      </c>
      <c r="D141" s="29">
        <v>10</v>
      </c>
      <c r="E141" s="26">
        <v>145</v>
      </c>
      <c r="F141" s="26">
        <v>482</v>
      </c>
      <c r="G141" s="23">
        <v>44.63</v>
      </c>
      <c r="H141" s="26">
        <v>86.73</v>
      </c>
      <c r="I141" s="39">
        <v>0.59809999999999997</v>
      </c>
      <c r="J141" s="26">
        <v>0.6</v>
      </c>
      <c r="K141" s="26">
        <v>0</v>
      </c>
      <c r="L141" s="26">
        <v>0</v>
      </c>
      <c r="M141" s="26">
        <v>145</v>
      </c>
      <c r="N141" s="26">
        <v>0.6</v>
      </c>
      <c r="O141" s="27">
        <v>242438</v>
      </c>
      <c r="P141" s="85">
        <f t="shared" si="7"/>
        <v>4.3055555555555554</v>
      </c>
    </row>
    <row r="142" spans="1:17" ht="15.75" thickBot="1">
      <c r="A142" s="4" t="s">
        <v>13</v>
      </c>
      <c r="B142" s="5">
        <v>2377</v>
      </c>
      <c r="C142" s="6">
        <v>0</v>
      </c>
      <c r="D142" s="6">
        <v>14</v>
      </c>
      <c r="E142" s="5">
        <v>2363</v>
      </c>
      <c r="F142" s="5">
        <v>7017</v>
      </c>
      <c r="G142" s="6">
        <v>53.4</v>
      </c>
      <c r="H142" s="7">
        <v>1440.55</v>
      </c>
      <c r="I142" s="6">
        <v>0.60960000000000003</v>
      </c>
      <c r="J142" s="4">
        <v>0.6</v>
      </c>
      <c r="K142" s="6">
        <v>4</v>
      </c>
      <c r="L142" s="6">
        <v>1.47</v>
      </c>
      <c r="M142" s="5">
        <v>2359</v>
      </c>
      <c r="N142" s="6">
        <v>0.61</v>
      </c>
      <c r="O142" s="28"/>
      <c r="P142" s="85">
        <f t="shared" si="7"/>
        <v>66.027777777777771</v>
      </c>
    </row>
    <row r="145" spans="1:17" ht="18">
      <c r="A145" s="8" t="s">
        <v>25</v>
      </c>
    </row>
    <row r="146" spans="1:17" ht="30.75" thickBot="1">
      <c r="A146" s="9" t="s">
        <v>26</v>
      </c>
    </row>
    <row r="147" spans="1:17" ht="15.75" thickBot="1">
      <c r="A147" s="101" t="s">
        <v>1</v>
      </c>
      <c r="B147" s="101" t="s">
        <v>2</v>
      </c>
      <c r="C147" s="110" t="s">
        <v>104</v>
      </c>
      <c r="D147" s="110" t="s">
        <v>3</v>
      </c>
      <c r="E147" s="101" t="s">
        <v>2</v>
      </c>
      <c r="F147" s="101" t="s">
        <v>4</v>
      </c>
      <c r="G147" s="101" t="s">
        <v>5</v>
      </c>
      <c r="H147" s="110" t="s">
        <v>6</v>
      </c>
      <c r="I147" s="110"/>
      <c r="J147" s="110"/>
      <c r="K147" s="127" t="s">
        <v>7</v>
      </c>
      <c r="L147" s="128"/>
      <c r="M147" s="127" t="s">
        <v>8</v>
      </c>
      <c r="N147" s="128"/>
      <c r="O147" s="110" t="s">
        <v>9</v>
      </c>
      <c r="P147" s="84" t="s">
        <v>99</v>
      </c>
    </row>
    <row r="148" spans="1:17" ht="16.5" thickTop="1" thickBot="1">
      <c r="A148" s="101" t="s">
        <v>10</v>
      </c>
      <c r="B148" s="101" t="s">
        <v>11</v>
      </c>
      <c r="C148" s="101" t="s">
        <v>105</v>
      </c>
      <c r="D148" s="101" t="s">
        <v>12</v>
      </c>
      <c r="E148" s="101" t="s">
        <v>106</v>
      </c>
      <c r="F148" s="101" t="s">
        <v>13</v>
      </c>
      <c r="G148" s="101" t="s">
        <v>14</v>
      </c>
      <c r="H148" s="101" t="s">
        <v>15</v>
      </c>
      <c r="I148" s="101" t="s">
        <v>16</v>
      </c>
      <c r="J148" s="101" t="s">
        <v>17</v>
      </c>
      <c r="K148" s="101" t="s">
        <v>2</v>
      </c>
      <c r="L148" s="101" t="s">
        <v>16</v>
      </c>
      <c r="M148" s="101" t="s">
        <v>2</v>
      </c>
      <c r="N148" s="101" t="s">
        <v>16</v>
      </c>
      <c r="O148" s="101" t="s">
        <v>18</v>
      </c>
      <c r="P148">
        <v>31</v>
      </c>
    </row>
    <row r="149" spans="1:17" ht="16.5" thickTop="1" thickBot="1">
      <c r="A149" s="14" t="s">
        <v>85</v>
      </c>
      <c r="B149" s="18">
        <v>207</v>
      </c>
      <c r="C149" s="18">
        <v>0</v>
      </c>
      <c r="D149" s="13">
        <v>0</v>
      </c>
      <c r="E149" s="18">
        <v>207</v>
      </c>
      <c r="F149" s="18">
        <v>775</v>
      </c>
      <c r="G149" s="16">
        <v>80.650000000000006</v>
      </c>
      <c r="H149" s="18">
        <v>138.87</v>
      </c>
      <c r="I149" s="11">
        <v>0.67090000000000005</v>
      </c>
      <c r="J149" s="18">
        <v>0.6</v>
      </c>
      <c r="K149" s="18">
        <v>0</v>
      </c>
      <c r="L149" s="18">
        <v>0</v>
      </c>
      <c r="M149" s="18">
        <v>207</v>
      </c>
      <c r="N149" s="18">
        <v>0.67</v>
      </c>
      <c r="O149" s="19">
        <v>242116</v>
      </c>
      <c r="P149" s="85">
        <f>+B149/$P$148</f>
        <v>6.67741935483871</v>
      </c>
    </row>
    <row r="150" spans="1:17" ht="15.75" thickBot="1">
      <c r="A150" s="20" t="s">
        <v>86</v>
      </c>
      <c r="B150" s="26">
        <v>181</v>
      </c>
      <c r="C150" s="26">
        <v>0</v>
      </c>
      <c r="D150" s="22">
        <v>0</v>
      </c>
      <c r="E150" s="26">
        <v>181</v>
      </c>
      <c r="F150" s="26">
        <v>572</v>
      </c>
      <c r="G150" s="23">
        <v>61.51</v>
      </c>
      <c r="H150" s="26">
        <v>118.35</v>
      </c>
      <c r="I150" s="25">
        <v>0.65390000000000004</v>
      </c>
      <c r="J150" s="26">
        <v>0.6</v>
      </c>
      <c r="K150" s="26">
        <v>0</v>
      </c>
      <c r="L150" s="26">
        <v>0</v>
      </c>
      <c r="M150" s="26">
        <v>181</v>
      </c>
      <c r="N150" s="26">
        <v>0.65</v>
      </c>
      <c r="O150" s="27">
        <v>242143</v>
      </c>
      <c r="P150" s="85">
        <f t="shared" ref="P150:P161" si="8">+B150/$P$148</f>
        <v>5.838709677419355</v>
      </c>
    </row>
    <row r="151" spans="1:17" ht="15.75" thickBot="1">
      <c r="A151" s="14" t="s">
        <v>87</v>
      </c>
      <c r="B151" s="18">
        <v>184</v>
      </c>
      <c r="C151" s="18">
        <v>0</v>
      </c>
      <c r="D151" s="13">
        <v>0</v>
      </c>
      <c r="E151" s="18">
        <v>184</v>
      </c>
      <c r="F151" s="18">
        <v>728</v>
      </c>
      <c r="G151" s="16">
        <v>75.75</v>
      </c>
      <c r="H151" s="18">
        <v>127.45</v>
      </c>
      <c r="I151" s="11">
        <v>0.69269999999999998</v>
      </c>
      <c r="J151" s="18">
        <v>0.6</v>
      </c>
      <c r="K151" s="18">
        <v>1</v>
      </c>
      <c r="L151" s="18">
        <v>6.41</v>
      </c>
      <c r="M151" s="18">
        <v>183</v>
      </c>
      <c r="N151" s="18">
        <v>0.66</v>
      </c>
      <c r="O151" s="19">
        <v>242179</v>
      </c>
      <c r="P151" s="85">
        <f t="shared" si="8"/>
        <v>5.935483870967742</v>
      </c>
      <c r="Q151">
        <f>SUM(H149:H151)</f>
        <v>384.67</v>
      </c>
    </row>
    <row r="152" spans="1:17" ht="15.75" thickBot="1">
      <c r="A152" s="20" t="s">
        <v>88</v>
      </c>
      <c r="B152" s="26">
        <v>157</v>
      </c>
      <c r="C152" s="26">
        <v>0</v>
      </c>
      <c r="D152" s="22">
        <v>0</v>
      </c>
      <c r="E152" s="26">
        <v>157</v>
      </c>
      <c r="F152" s="26">
        <v>593</v>
      </c>
      <c r="G152" s="23">
        <v>61.71</v>
      </c>
      <c r="H152" s="26">
        <v>107.29</v>
      </c>
      <c r="I152" s="25">
        <v>0.68340000000000001</v>
      </c>
      <c r="J152" s="26">
        <v>0.6</v>
      </c>
      <c r="K152" s="26">
        <v>1</v>
      </c>
      <c r="L152" s="26">
        <v>3.18</v>
      </c>
      <c r="M152" s="26">
        <v>156</v>
      </c>
      <c r="N152" s="26">
        <v>0.67</v>
      </c>
      <c r="O152" s="27">
        <v>242206</v>
      </c>
      <c r="P152" s="85">
        <f>+B152/$P$148</f>
        <v>5.064516129032258</v>
      </c>
    </row>
    <row r="153" spans="1:17" ht="15.75" thickBot="1">
      <c r="A153" s="14" t="s">
        <v>89</v>
      </c>
      <c r="B153" s="18">
        <v>172</v>
      </c>
      <c r="C153" s="18">
        <v>0</v>
      </c>
      <c r="D153" s="13">
        <v>0</v>
      </c>
      <c r="E153" s="18">
        <v>172</v>
      </c>
      <c r="F153" s="18">
        <v>668</v>
      </c>
      <c r="G153" s="16">
        <v>76.959999999999994</v>
      </c>
      <c r="H153" s="18">
        <v>123.72</v>
      </c>
      <c r="I153" s="11">
        <v>0.71930000000000005</v>
      </c>
      <c r="J153" s="18">
        <v>0.6</v>
      </c>
      <c r="K153" s="18">
        <v>2</v>
      </c>
      <c r="L153" s="18">
        <v>3.27</v>
      </c>
      <c r="M153" s="18">
        <v>170</v>
      </c>
      <c r="N153" s="18">
        <v>0.69</v>
      </c>
      <c r="O153" s="19">
        <v>242234</v>
      </c>
      <c r="P153" s="85">
        <f t="shared" si="8"/>
        <v>5.5483870967741939</v>
      </c>
    </row>
    <row r="154" spans="1:17" ht="15.75" thickBot="1">
      <c r="A154" s="20" t="s">
        <v>90</v>
      </c>
      <c r="B154" s="26">
        <v>155</v>
      </c>
      <c r="C154" s="26">
        <v>0</v>
      </c>
      <c r="D154" s="22">
        <v>0</v>
      </c>
      <c r="E154" s="26">
        <v>155</v>
      </c>
      <c r="F154" s="26">
        <v>596</v>
      </c>
      <c r="G154" s="23">
        <v>62.02</v>
      </c>
      <c r="H154" s="26">
        <v>116.68</v>
      </c>
      <c r="I154" s="25">
        <v>0.75270000000000004</v>
      </c>
      <c r="J154" s="26">
        <v>0.6</v>
      </c>
      <c r="K154" s="26">
        <v>0</v>
      </c>
      <c r="L154" s="26">
        <v>0</v>
      </c>
      <c r="M154" s="26">
        <v>155</v>
      </c>
      <c r="N154" s="26">
        <v>0.75</v>
      </c>
      <c r="O154" s="27">
        <v>242260</v>
      </c>
      <c r="P154" s="85">
        <f t="shared" si="8"/>
        <v>5</v>
      </c>
      <c r="Q154">
        <f>SUM(H152:H154)</f>
        <v>347.69</v>
      </c>
    </row>
    <row r="155" spans="1:17" ht="15.75" thickBot="1">
      <c r="A155" s="14" t="s">
        <v>91</v>
      </c>
      <c r="B155" s="18">
        <v>111</v>
      </c>
      <c r="C155" s="18">
        <v>0</v>
      </c>
      <c r="D155" s="13">
        <v>0</v>
      </c>
      <c r="E155" s="18">
        <v>111</v>
      </c>
      <c r="F155" s="18">
        <v>504</v>
      </c>
      <c r="G155" s="16">
        <v>54.19</v>
      </c>
      <c r="H155" s="18">
        <v>90.18</v>
      </c>
      <c r="I155" s="11">
        <v>0.8125</v>
      </c>
      <c r="J155" s="18">
        <v>0.6</v>
      </c>
      <c r="K155" s="18">
        <v>1</v>
      </c>
      <c r="L155" s="18">
        <v>6.41</v>
      </c>
      <c r="M155" s="18">
        <v>110</v>
      </c>
      <c r="N155" s="18">
        <v>0.76</v>
      </c>
      <c r="O155" s="19">
        <v>242292</v>
      </c>
      <c r="P155" s="85">
        <f t="shared" si="8"/>
        <v>3.5806451612903225</v>
      </c>
    </row>
    <row r="156" spans="1:17" ht="15.75" thickBot="1">
      <c r="A156" s="20" t="s">
        <v>92</v>
      </c>
      <c r="B156" s="26">
        <v>134</v>
      </c>
      <c r="C156" s="26">
        <v>0</v>
      </c>
      <c r="D156" s="22">
        <v>0</v>
      </c>
      <c r="E156" s="26">
        <v>134</v>
      </c>
      <c r="F156" s="26">
        <v>486</v>
      </c>
      <c r="G156" s="23">
        <v>50.57</v>
      </c>
      <c r="H156" s="26">
        <v>97.02</v>
      </c>
      <c r="I156" s="25">
        <v>0.72409999999999997</v>
      </c>
      <c r="J156" s="26">
        <v>0.6</v>
      </c>
      <c r="K156" s="26">
        <v>0</v>
      </c>
      <c r="L156" s="26">
        <v>0</v>
      </c>
      <c r="M156" s="26">
        <v>134</v>
      </c>
      <c r="N156" s="26">
        <v>0.72</v>
      </c>
      <c r="O156" s="27">
        <v>242325</v>
      </c>
      <c r="P156" s="85">
        <f t="shared" si="8"/>
        <v>4.32258064516129</v>
      </c>
    </row>
    <row r="157" spans="1:17" ht="15.75" thickBot="1">
      <c r="A157" s="14" t="s">
        <v>93</v>
      </c>
      <c r="B157" s="18">
        <v>128</v>
      </c>
      <c r="C157" s="18">
        <v>0</v>
      </c>
      <c r="D157" s="13">
        <v>0</v>
      </c>
      <c r="E157" s="18">
        <v>128</v>
      </c>
      <c r="F157" s="18">
        <v>628</v>
      </c>
      <c r="G157" s="16">
        <v>67.53</v>
      </c>
      <c r="H157" s="18">
        <v>96.66</v>
      </c>
      <c r="I157" s="11">
        <v>0.75519999999999998</v>
      </c>
      <c r="J157" s="18">
        <v>0.6</v>
      </c>
      <c r="K157" s="18">
        <v>1</v>
      </c>
      <c r="L157" s="18">
        <v>0.54</v>
      </c>
      <c r="M157" s="18">
        <v>127</v>
      </c>
      <c r="N157" s="18">
        <v>0.76</v>
      </c>
      <c r="O157" s="19">
        <v>242359</v>
      </c>
      <c r="P157" s="85">
        <f t="shared" si="8"/>
        <v>4.129032258064516</v>
      </c>
      <c r="Q157">
        <f>SUM(H155:H157)</f>
        <v>283.86</v>
      </c>
    </row>
    <row r="158" spans="1:17" ht="15.75" thickBot="1">
      <c r="A158" s="20" t="s">
        <v>94</v>
      </c>
      <c r="B158" s="26">
        <v>127</v>
      </c>
      <c r="C158" s="26">
        <v>0</v>
      </c>
      <c r="D158" s="22">
        <v>0</v>
      </c>
      <c r="E158" s="26">
        <v>127</v>
      </c>
      <c r="F158" s="26">
        <v>472</v>
      </c>
      <c r="G158" s="23">
        <v>49.12</v>
      </c>
      <c r="H158" s="26">
        <v>91.82</v>
      </c>
      <c r="I158" s="25">
        <v>0.72299999999999998</v>
      </c>
      <c r="J158" s="26">
        <v>0.6</v>
      </c>
      <c r="K158" s="26">
        <v>0</v>
      </c>
      <c r="L158" s="26">
        <v>0</v>
      </c>
      <c r="M158" s="26">
        <v>127</v>
      </c>
      <c r="N158" s="26">
        <v>0.72</v>
      </c>
      <c r="O158" s="27">
        <v>242387</v>
      </c>
      <c r="P158" s="85">
        <f t="shared" si="8"/>
        <v>4.096774193548387</v>
      </c>
    </row>
    <row r="159" spans="1:17" ht="15.75" thickBot="1">
      <c r="A159" s="14" t="s">
        <v>95</v>
      </c>
      <c r="B159" s="18">
        <v>131</v>
      </c>
      <c r="C159" s="18">
        <v>0</v>
      </c>
      <c r="D159" s="13">
        <v>0</v>
      </c>
      <c r="E159" s="18">
        <v>131</v>
      </c>
      <c r="F159" s="18">
        <v>474</v>
      </c>
      <c r="G159" s="16">
        <v>49.32</v>
      </c>
      <c r="H159" s="18">
        <v>93.04</v>
      </c>
      <c r="I159" s="11">
        <v>0.71030000000000004</v>
      </c>
      <c r="J159" s="18">
        <v>0.6</v>
      </c>
      <c r="K159" s="18">
        <v>0</v>
      </c>
      <c r="L159" s="18">
        <v>0</v>
      </c>
      <c r="M159" s="18">
        <v>131</v>
      </c>
      <c r="N159" s="18">
        <v>0.71</v>
      </c>
      <c r="O159" s="19">
        <v>242416</v>
      </c>
      <c r="P159" s="85">
        <f t="shared" si="8"/>
        <v>4.225806451612903</v>
      </c>
    </row>
    <row r="160" spans="1:17" ht="15.75" thickBot="1">
      <c r="A160" s="20" t="s">
        <v>96</v>
      </c>
      <c r="B160" s="26">
        <v>144</v>
      </c>
      <c r="C160" s="26">
        <v>0</v>
      </c>
      <c r="D160" s="22">
        <v>0</v>
      </c>
      <c r="E160" s="26">
        <v>144</v>
      </c>
      <c r="F160" s="26">
        <v>597</v>
      </c>
      <c r="G160" s="23">
        <v>64.19</v>
      </c>
      <c r="H160" s="26">
        <v>118.15</v>
      </c>
      <c r="I160" s="25">
        <v>0.82050000000000001</v>
      </c>
      <c r="J160" s="26">
        <v>0.6</v>
      </c>
      <c r="K160" s="26">
        <v>0</v>
      </c>
      <c r="L160" s="26">
        <v>0</v>
      </c>
      <c r="M160" s="26">
        <v>144</v>
      </c>
      <c r="N160" s="26">
        <v>0.82</v>
      </c>
      <c r="O160" s="27">
        <v>242449</v>
      </c>
      <c r="P160" s="85">
        <f t="shared" si="8"/>
        <v>4.645161290322581</v>
      </c>
    </row>
    <row r="161" spans="1:17" ht="15.75" thickBot="1">
      <c r="A161" s="4" t="s">
        <v>13</v>
      </c>
      <c r="B161" s="5">
        <v>1831</v>
      </c>
      <c r="C161" s="6">
        <v>0</v>
      </c>
      <c r="D161" s="6">
        <v>0</v>
      </c>
      <c r="E161" s="5">
        <v>1831</v>
      </c>
      <c r="F161" s="5">
        <v>7093</v>
      </c>
      <c r="G161" s="6">
        <v>62.69</v>
      </c>
      <c r="H161" s="7">
        <v>1319.26</v>
      </c>
      <c r="I161" s="6">
        <v>0.72050000000000003</v>
      </c>
      <c r="J161" s="4">
        <v>0.6</v>
      </c>
      <c r="K161" s="6">
        <v>6</v>
      </c>
      <c r="L161" s="6">
        <v>3.85</v>
      </c>
      <c r="M161" s="5">
        <v>1825</v>
      </c>
      <c r="N161" s="6">
        <v>0.71</v>
      </c>
      <c r="O161" s="28"/>
      <c r="P161" s="85">
        <f t="shared" si="8"/>
        <v>59.064516129032256</v>
      </c>
    </row>
    <row r="163" spans="1:17" ht="18">
      <c r="A163" s="31" t="s">
        <v>38</v>
      </c>
    </row>
    <row r="164" spans="1:17" ht="30.75" thickBot="1">
      <c r="A164" s="9" t="s">
        <v>37</v>
      </c>
    </row>
    <row r="165" spans="1:17" ht="15.75" thickBot="1">
      <c r="A165" s="101" t="s">
        <v>1</v>
      </c>
      <c r="B165" s="101" t="s">
        <v>2</v>
      </c>
      <c r="C165" s="110" t="s">
        <v>104</v>
      </c>
      <c r="D165" s="110" t="s">
        <v>3</v>
      </c>
      <c r="E165" s="101" t="s">
        <v>2</v>
      </c>
      <c r="F165" s="101" t="s">
        <v>4</v>
      </c>
      <c r="G165" s="101" t="s">
        <v>5</v>
      </c>
      <c r="H165" s="110" t="s">
        <v>6</v>
      </c>
      <c r="I165" s="110"/>
      <c r="J165" s="110"/>
      <c r="K165" s="127" t="s">
        <v>7</v>
      </c>
      <c r="L165" s="128"/>
      <c r="M165" s="127" t="s">
        <v>8</v>
      </c>
      <c r="N165" s="128"/>
      <c r="O165" s="110" t="s">
        <v>9</v>
      </c>
      <c r="P165" s="84" t="s">
        <v>99</v>
      </c>
    </row>
    <row r="166" spans="1:17" ht="16.5" thickTop="1" thickBot="1">
      <c r="A166" s="101" t="s">
        <v>10</v>
      </c>
      <c r="B166" s="101" t="s">
        <v>11</v>
      </c>
      <c r="C166" s="101" t="s">
        <v>105</v>
      </c>
      <c r="D166" s="101" t="s">
        <v>12</v>
      </c>
      <c r="E166" s="101" t="s">
        <v>106</v>
      </c>
      <c r="F166" s="101" t="s">
        <v>13</v>
      </c>
      <c r="G166" s="101" t="s">
        <v>14</v>
      </c>
      <c r="H166" s="101" t="s">
        <v>15</v>
      </c>
      <c r="I166" s="101" t="s">
        <v>16</v>
      </c>
      <c r="J166" s="101" t="s">
        <v>17</v>
      </c>
      <c r="K166" s="101" t="s">
        <v>2</v>
      </c>
      <c r="L166" s="101" t="s">
        <v>16</v>
      </c>
      <c r="M166" s="101" t="s">
        <v>2</v>
      </c>
      <c r="N166" s="101" t="s">
        <v>16</v>
      </c>
      <c r="O166" s="101" t="s">
        <v>18</v>
      </c>
      <c r="P166">
        <v>46</v>
      </c>
    </row>
    <row r="167" spans="1:17" ht="16.5" thickTop="1" thickBot="1">
      <c r="A167" s="14" t="s">
        <v>85</v>
      </c>
      <c r="B167" s="18">
        <v>252</v>
      </c>
      <c r="C167" s="18">
        <v>0</v>
      </c>
      <c r="D167" s="10">
        <v>18</v>
      </c>
      <c r="E167" s="18">
        <v>234</v>
      </c>
      <c r="F167" s="18">
        <v>954</v>
      </c>
      <c r="G167" s="16">
        <v>66.900000000000006</v>
      </c>
      <c r="H167" s="18">
        <v>173.63</v>
      </c>
      <c r="I167" s="11">
        <v>0.74199999999999999</v>
      </c>
      <c r="J167" s="18">
        <v>0.6</v>
      </c>
      <c r="K167" s="18">
        <v>1</v>
      </c>
      <c r="L167" s="18">
        <v>0.56000000000000005</v>
      </c>
      <c r="M167" s="18">
        <v>233</v>
      </c>
      <c r="N167" s="18">
        <v>0.74</v>
      </c>
      <c r="O167" s="19">
        <v>242193</v>
      </c>
      <c r="P167" s="85">
        <f>+B167/$P$166</f>
        <v>5.4782608695652177</v>
      </c>
    </row>
    <row r="168" spans="1:17" ht="15.75" thickBot="1">
      <c r="A168" s="20" t="s">
        <v>86</v>
      </c>
      <c r="B168" s="26">
        <v>217</v>
      </c>
      <c r="C168" s="26">
        <v>0</v>
      </c>
      <c r="D168" s="29">
        <v>2</v>
      </c>
      <c r="E168" s="26">
        <v>215</v>
      </c>
      <c r="F168" s="26">
        <v>979</v>
      </c>
      <c r="G168" s="23">
        <v>70.94</v>
      </c>
      <c r="H168" s="26">
        <v>156.56</v>
      </c>
      <c r="I168" s="25">
        <v>0.72819999999999996</v>
      </c>
      <c r="J168" s="26">
        <v>0.6</v>
      </c>
      <c r="K168" s="26">
        <v>2</v>
      </c>
      <c r="L168" s="26">
        <v>2.68</v>
      </c>
      <c r="M168" s="26">
        <v>213</v>
      </c>
      <c r="N168" s="26">
        <v>0.71</v>
      </c>
      <c r="O168" s="27">
        <v>242193</v>
      </c>
      <c r="P168" s="85">
        <f t="shared" ref="P168:P177" si="9">+B168/$P$166</f>
        <v>4.7173913043478262</v>
      </c>
    </row>
    <row r="169" spans="1:17" ht="15.75" thickBot="1">
      <c r="A169" s="14" t="s">
        <v>87</v>
      </c>
      <c r="B169" s="18">
        <v>187</v>
      </c>
      <c r="C169" s="18">
        <v>0</v>
      </c>
      <c r="D169" s="10">
        <v>32</v>
      </c>
      <c r="E169" s="18">
        <v>155</v>
      </c>
      <c r="F169" s="18">
        <v>916</v>
      </c>
      <c r="G169" s="16">
        <v>64.239999999999995</v>
      </c>
      <c r="H169" s="18">
        <v>133.24</v>
      </c>
      <c r="I169" s="11">
        <v>0.85960000000000003</v>
      </c>
      <c r="J169" s="18">
        <v>0.6</v>
      </c>
      <c r="K169" s="18">
        <v>2</v>
      </c>
      <c r="L169" s="18">
        <v>2.37</v>
      </c>
      <c r="M169" s="18">
        <v>153</v>
      </c>
      <c r="N169" s="18">
        <v>0.84</v>
      </c>
      <c r="O169" s="19">
        <v>242193</v>
      </c>
      <c r="P169" s="85">
        <f t="shared" si="9"/>
        <v>4.0652173913043477</v>
      </c>
      <c r="Q169">
        <f>SUM(H167:H169)</f>
        <v>463.43</v>
      </c>
    </row>
    <row r="170" spans="1:17" ht="15.75" thickBot="1">
      <c r="A170" s="20" t="s">
        <v>88</v>
      </c>
      <c r="B170" s="26">
        <v>217</v>
      </c>
      <c r="C170" s="26">
        <v>0</v>
      </c>
      <c r="D170" s="22">
        <v>0</v>
      </c>
      <c r="E170" s="26">
        <v>217</v>
      </c>
      <c r="F170" s="26">
        <v>878</v>
      </c>
      <c r="G170" s="23">
        <v>61.57</v>
      </c>
      <c r="H170" s="26">
        <v>187.57</v>
      </c>
      <c r="I170" s="25">
        <v>0.86439999999999995</v>
      </c>
      <c r="J170" s="26">
        <v>0.6</v>
      </c>
      <c r="K170" s="26">
        <v>5</v>
      </c>
      <c r="L170" s="26">
        <v>3.1</v>
      </c>
      <c r="M170" s="26">
        <v>212</v>
      </c>
      <c r="N170" s="26">
        <v>0.81</v>
      </c>
      <c r="O170" s="27">
        <v>242299</v>
      </c>
      <c r="P170" s="85">
        <f t="shared" si="9"/>
        <v>4.7173913043478262</v>
      </c>
    </row>
    <row r="171" spans="1:17" ht="15.75" thickBot="1">
      <c r="A171" s="14" t="s">
        <v>89</v>
      </c>
      <c r="B171" s="18">
        <v>227</v>
      </c>
      <c r="C171" s="18">
        <v>0</v>
      </c>
      <c r="D171" s="13">
        <v>0</v>
      </c>
      <c r="E171" s="18">
        <v>227</v>
      </c>
      <c r="F171" s="18">
        <v>844</v>
      </c>
      <c r="G171" s="16">
        <v>65.53</v>
      </c>
      <c r="H171" s="18">
        <v>170.66</v>
      </c>
      <c r="I171" s="11">
        <v>0.75180000000000002</v>
      </c>
      <c r="J171" s="18">
        <v>0.6</v>
      </c>
      <c r="K171" s="18">
        <v>2</v>
      </c>
      <c r="L171" s="18">
        <v>0.56000000000000005</v>
      </c>
      <c r="M171" s="18">
        <v>225</v>
      </c>
      <c r="N171" s="18">
        <v>0.75</v>
      </c>
      <c r="O171" s="19">
        <v>242299</v>
      </c>
      <c r="P171" s="85">
        <f t="shared" si="9"/>
        <v>4.9347826086956523</v>
      </c>
    </row>
    <row r="172" spans="1:17" ht="15.75" thickBot="1">
      <c r="A172" s="20" t="s">
        <v>90</v>
      </c>
      <c r="B172" s="26">
        <v>213</v>
      </c>
      <c r="C172" s="26">
        <v>0</v>
      </c>
      <c r="D172" s="22">
        <v>0</v>
      </c>
      <c r="E172" s="26">
        <v>213</v>
      </c>
      <c r="F172" s="26">
        <v>823</v>
      </c>
      <c r="G172" s="23">
        <v>57.71</v>
      </c>
      <c r="H172" s="26">
        <v>159.74</v>
      </c>
      <c r="I172" s="25">
        <v>0.75</v>
      </c>
      <c r="J172" s="26">
        <v>0.6</v>
      </c>
      <c r="K172" s="26">
        <v>1</v>
      </c>
      <c r="L172" s="26">
        <v>1.49</v>
      </c>
      <c r="M172" s="26">
        <v>212</v>
      </c>
      <c r="N172" s="26">
        <v>0.75</v>
      </c>
      <c r="O172" s="27">
        <v>242309</v>
      </c>
      <c r="P172" s="85">
        <f t="shared" si="9"/>
        <v>4.6304347826086953</v>
      </c>
      <c r="Q172">
        <f>SUM(H170:H172)</f>
        <v>517.97</v>
      </c>
    </row>
    <row r="173" spans="1:17" ht="15.75" thickBot="1">
      <c r="A173" s="14" t="s">
        <v>91</v>
      </c>
      <c r="B173" s="18">
        <v>133</v>
      </c>
      <c r="C173" s="18">
        <v>0</v>
      </c>
      <c r="D173" s="13">
        <v>0</v>
      </c>
      <c r="E173" s="18">
        <v>133</v>
      </c>
      <c r="F173" s="18">
        <v>656</v>
      </c>
      <c r="G173" s="16">
        <v>47.54</v>
      </c>
      <c r="H173" s="18">
        <v>109.93</v>
      </c>
      <c r="I173" s="11">
        <v>0.82650000000000001</v>
      </c>
      <c r="J173" s="18">
        <v>0.6</v>
      </c>
      <c r="K173" s="18">
        <v>3</v>
      </c>
      <c r="L173" s="18">
        <v>1.04</v>
      </c>
      <c r="M173" s="18">
        <v>130</v>
      </c>
      <c r="N173" s="18">
        <v>0.82</v>
      </c>
      <c r="O173" s="19">
        <v>242319</v>
      </c>
      <c r="P173" s="85">
        <f t="shared" si="9"/>
        <v>2.8913043478260869</v>
      </c>
    </row>
    <row r="174" spans="1:17" ht="15.75" thickBot="1">
      <c r="A174" s="20" t="s">
        <v>92</v>
      </c>
      <c r="B174" s="26">
        <v>158</v>
      </c>
      <c r="C174" s="26">
        <v>0</v>
      </c>
      <c r="D174" s="22">
        <v>0</v>
      </c>
      <c r="E174" s="26">
        <v>158</v>
      </c>
      <c r="F174" s="26">
        <v>559</v>
      </c>
      <c r="G174" s="23">
        <v>39.200000000000003</v>
      </c>
      <c r="H174" s="26">
        <v>128.21</v>
      </c>
      <c r="I174" s="25">
        <v>0.8115</v>
      </c>
      <c r="J174" s="26">
        <v>0.6</v>
      </c>
      <c r="K174" s="26">
        <v>2</v>
      </c>
      <c r="L174" s="26">
        <v>1.43</v>
      </c>
      <c r="M174" s="26">
        <v>156</v>
      </c>
      <c r="N174" s="26">
        <v>0.8</v>
      </c>
      <c r="O174" s="27">
        <v>242319</v>
      </c>
      <c r="P174" s="85">
        <f t="shared" si="9"/>
        <v>3.4347826086956523</v>
      </c>
    </row>
    <row r="175" spans="1:17" ht="15.75" thickBot="1">
      <c r="A175" s="14" t="s">
        <v>93</v>
      </c>
      <c r="B175" s="18">
        <v>178</v>
      </c>
      <c r="C175" s="18">
        <v>0</v>
      </c>
      <c r="D175" s="13">
        <v>0</v>
      </c>
      <c r="E175" s="18">
        <v>178</v>
      </c>
      <c r="F175" s="18">
        <v>690</v>
      </c>
      <c r="G175" s="16">
        <v>50</v>
      </c>
      <c r="H175" s="18">
        <v>122.26</v>
      </c>
      <c r="I175" s="11">
        <v>0.68689999999999996</v>
      </c>
      <c r="J175" s="18">
        <v>0.6</v>
      </c>
      <c r="K175" s="18">
        <v>1</v>
      </c>
      <c r="L175" s="18">
        <v>3.18</v>
      </c>
      <c r="M175" s="18">
        <v>177</v>
      </c>
      <c r="N175" s="18">
        <v>0.67</v>
      </c>
      <c r="O175" s="19">
        <v>242355</v>
      </c>
      <c r="P175" s="85">
        <f t="shared" si="9"/>
        <v>3.8695652173913042</v>
      </c>
      <c r="Q175">
        <f>SUM(H173:H175)</f>
        <v>360.40000000000003</v>
      </c>
    </row>
    <row r="176" spans="1:17" ht="15.75" thickBot="1">
      <c r="A176" s="20" t="s">
        <v>94</v>
      </c>
      <c r="B176" s="26">
        <v>170</v>
      </c>
      <c r="C176" s="26">
        <v>0</v>
      </c>
      <c r="D176" s="22">
        <v>0</v>
      </c>
      <c r="E176" s="26">
        <v>170</v>
      </c>
      <c r="F176" s="26">
        <v>627</v>
      </c>
      <c r="G176" s="23">
        <v>43.97</v>
      </c>
      <c r="H176" s="26">
        <v>120.95</v>
      </c>
      <c r="I176" s="25">
        <v>0.71150000000000002</v>
      </c>
      <c r="J176" s="26">
        <v>0.6</v>
      </c>
      <c r="K176" s="26">
        <v>3</v>
      </c>
      <c r="L176" s="26">
        <v>1.1000000000000001</v>
      </c>
      <c r="M176" s="26">
        <v>167</v>
      </c>
      <c r="N176" s="26">
        <v>0.7</v>
      </c>
      <c r="O176" s="27">
        <v>242450</v>
      </c>
      <c r="P176" s="85">
        <f t="shared" si="9"/>
        <v>3.6956521739130435</v>
      </c>
    </row>
    <row r="177" spans="1:17" ht="15.75" thickBot="1">
      <c r="A177" s="14" t="s">
        <v>95</v>
      </c>
      <c r="B177" s="18">
        <v>223</v>
      </c>
      <c r="C177" s="18">
        <v>0</v>
      </c>
      <c r="D177" s="13">
        <v>0</v>
      </c>
      <c r="E177" s="18">
        <v>223</v>
      </c>
      <c r="F177" s="18">
        <v>872</v>
      </c>
      <c r="G177" s="16">
        <v>61.15</v>
      </c>
      <c r="H177" s="18">
        <v>154.02000000000001</v>
      </c>
      <c r="I177" s="11">
        <v>0.69069999999999998</v>
      </c>
      <c r="J177" s="18">
        <v>0.6</v>
      </c>
      <c r="K177" s="18">
        <v>2</v>
      </c>
      <c r="L177" s="18">
        <v>0.89</v>
      </c>
      <c r="M177" s="18">
        <v>221</v>
      </c>
      <c r="N177" s="18">
        <v>0.69</v>
      </c>
      <c r="O177" s="19">
        <v>242450</v>
      </c>
      <c r="P177" s="85">
        <f t="shared" si="9"/>
        <v>4.8478260869565215</v>
      </c>
    </row>
    <row r="178" spans="1:17" ht="15.75" thickBot="1">
      <c r="A178" s="20" t="s">
        <v>96</v>
      </c>
      <c r="B178" s="26">
        <v>187</v>
      </c>
      <c r="C178" s="26">
        <v>0</v>
      </c>
      <c r="D178" s="22">
        <v>0</v>
      </c>
      <c r="E178" s="26">
        <v>187</v>
      </c>
      <c r="F178" s="26">
        <v>796</v>
      </c>
      <c r="G178" s="23">
        <v>57.68</v>
      </c>
      <c r="H178" s="26">
        <v>127.71</v>
      </c>
      <c r="I178" s="25">
        <v>0.68300000000000005</v>
      </c>
      <c r="J178" s="26">
        <v>0.6</v>
      </c>
      <c r="K178" s="26">
        <v>1</v>
      </c>
      <c r="L178" s="26">
        <v>0.56000000000000005</v>
      </c>
      <c r="M178" s="26">
        <v>186</v>
      </c>
      <c r="N178" s="26">
        <v>0.68</v>
      </c>
      <c r="O178" s="27">
        <v>242450</v>
      </c>
      <c r="P178" s="85">
        <f>+B178/$P$166</f>
        <v>4.0652173913043477</v>
      </c>
    </row>
    <row r="179" spans="1:17" ht="15.75" thickBot="1">
      <c r="A179" s="4" t="s">
        <v>13</v>
      </c>
      <c r="B179" s="5">
        <v>2362</v>
      </c>
      <c r="C179" s="6">
        <v>0</v>
      </c>
      <c r="D179" s="6">
        <v>52</v>
      </c>
      <c r="E179" s="5">
        <v>2310</v>
      </c>
      <c r="F179" s="5">
        <v>9594</v>
      </c>
      <c r="G179" s="6">
        <v>57.14</v>
      </c>
      <c r="H179" s="7">
        <v>1744.48</v>
      </c>
      <c r="I179" s="6">
        <v>0.75519999999999998</v>
      </c>
      <c r="J179" s="4">
        <v>0.6</v>
      </c>
      <c r="K179" s="6">
        <v>25</v>
      </c>
      <c r="L179" s="6">
        <v>1.74</v>
      </c>
      <c r="M179" s="5">
        <v>2285</v>
      </c>
      <c r="N179" s="6">
        <v>0.74</v>
      </c>
      <c r="O179" s="28"/>
      <c r="P179" s="85">
        <f>+B179/$P$166</f>
        <v>51.347826086956523</v>
      </c>
    </row>
    <row r="181" spans="1:17" ht="18">
      <c r="A181" s="8" t="s">
        <v>27</v>
      </c>
    </row>
    <row r="182" spans="1:17" ht="30.75" thickBot="1">
      <c r="A182" s="9" t="s">
        <v>117</v>
      </c>
    </row>
    <row r="183" spans="1:17" ht="15.75" thickBot="1">
      <c r="A183" s="101" t="s">
        <v>1</v>
      </c>
      <c r="B183" s="101" t="s">
        <v>2</v>
      </c>
      <c r="C183" s="110" t="s">
        <v>104</v>
      </c>
      <c r="D183" s="110" t="s">
        <v>3</v>
      </c>
      <c r="E183" s="101" t="s">
        <v>2</v>
      </c>
      <c r="F183" s="101" t="s">
        <v>4</v>
      </c>
      <c r="G183" s="101" t="s">
        <v>5</v>
      </c>
      <c r="H183" s="110" t="s">
        <v>6</v>
      </c>
      <c r="I183" s="110"/>
      <c r="J183" s="110"/>
      <c r="K183" s="127" t="s">
        <v>7</v>
      </c>
      <c r="L183" s="128"/>
      <c r="M183" s="127" t="s">
        <v>8</v>
      </c>
      <c r="N183" s="128"/>
      <c r="O183" s="110" t="s">
        <v>9</v>
      </c>
      <c r="P183" s="84" t="s">
        <v>99</v>
      </c>
    </row>
    <row r="184" spans="1:17" ht="16.5" thickTop="1" thickBot="1">
      <c r="A184" s="101" t="s">
        <v>10</v>
      </c>
      <c r="B184" s="101" t="s">
        <v>11</v>
      </c>
      <c r="C184" s="101" t="s">
        <v>105</v>
      </c>
      <c r="D184" s="101" t="s">
        <v>12</v>
      </c>
      <c r="E184" s="101" t="s">
        <v>106</v>
      </c>
      <c r="F184" s="101" t="s">
        <v>13</v>
      </c>
      <c r="G184" s="101" t="s">
        <v>14</v>
      </c>
      <c r="H184" s="101" t="s">
        <v>15</v>
      </c>
      <c r="I184" s="101" t="s">
        <v>16</v>
      </c>
      <c r="J184" s="101" t="s">
        <v>17</v>
      </c>
      <c r="K184" s="101" t="s">
        <v>2</v>
      </c>
      <c r="L184" s="101" t="s">
        <v>16</v>
      </c>
      <c r="M184" s="101" t="s">
        <v>2</v>
      </c>
      <c r="N184" s="101" t="s">
        <v>16</v>
      </c>
      <c r="O184" s="101" t="s">
        <v>18</v>
      </c>
      <c r="P184">
        <v>34</v>
      </c>
    </row>
    <row r="185" spans="1:17" ht="16.5" thickTop="1" thickBot="1">
      <c r="A185" s="14" t="s">
        <v>85</v>
      </c>
      <c r="B185" s="18">
        <v>157</v>
      </c>
      <c r="C185" s="18">
        <v>0</v>
      </c>
      <c r="D185" s="13">
        <v>0</v>
      </c>
      <c r="E185" s="18">
        <v>157</v>
      </c>
      <c r="F185" s="18">
        <v>497</v>
      </c>
      <c r="G185" s="16">
        <v>47.15</v>
      </c>
      <c r="H185" s="18">
        <v>86.65</v>
      </c>
      <c r="I185" s="30">
        <v>0.55189999999999995</v>
      </c>
      <c r="J185" s="18">
        <v>0.6</v>
      </c>
      <c r="K185" s="18">
        <v>1</v>
      </c>
      <c r="L185" s="18">
        <v>0.56000000000000005</v>
      </c>
      <c r="M185" s="18">
        <v>156</v>
      </c>
      <c r="N185" s="18">
        <v>0.55000000000000004</v>
      </c>
      <c r="O185" s="19">
        <v>242111</v>
      </c>
      <c r="P185" s="85">
        <f>+B185/$P$184</f>
        <v>4.617647058823529</v>
      </c>
    </row>
    <row r="186" spans="1:17" ht="15.75" thickBot="1">
      <c r="A186" s="20" t="s">
        <v>86</v>
      </c>
      <c r="B186" s="26">
        <v>138</v>
      </c>
      <c r="C186" s="26">
        <v>0</v>
      </c>
      <c r="D186" s="22">
        <v>0</v>
      </c>
      <c r="E186" s="26">
        <v>138</v>
      </c>
      <c r="F186" s="26">
        <v>445</v>
      </c>
      <c r="G186" s="23">
        <v>43.63</v>
      </c>
      <c r="H186" s="26">
        <v>88.64</v>
      </c>
      <c r="I186" s="25">
        <v>0.64229999999999998</v>
      </c>
      <c r="J186" s="26">
        <v>0.6</v>
      </c>
      <c r="K186" s="26">
        <v>7</v>
      </c>
      <c r="L186" s="26">
        <v>1.22</v>
      </c>
      <c r="M186" s="26">
        <v>131</v>
      </c>
      <c r="N186" s="26">
        <v>0.61</v>
      </c>
      <c r="O186" s="27">
        <v>242132</v>
      </c>
      <c r="P186" s="85">
        <f t="shared" ref="P186:P197" si="10">+B186/$P$184</f>
        <v>4.0588235294117645</v>
      </c>
    </row>
    <row r="187" spans="1:17" ht="15.75" thickBot="1">
      <c r="A187" s="14" t="s">
        <v>87</v>
      </c>
      <c r="B187" s="18">
        <v>104</v>
      </c>
      <c r="C187" s="18">
        <v>0</v>
      </c>
      <c r="D187" s="13">
        <v>0</v>
      </c>
      <c r="E187" s="18">
        <v>104</v>
      </c>
      <c r="F187" s="18">
        <v>408</v>
      </c>
      <c r="G187" s="16">
        <v>38.71</v>
      </c>
      <c r="H187" s="18">
        <v>68.12</v>
      </c>
      <c r="I187" s="11">
        <v>0.65500000000000003</v>
      </c>
      <c r="J187" s="18">
        <v>0.6</v>
      </c>
      <c r="K187" s="18">
        <v>0</v>
      </c>
      <c r="L187" s="18">
        <v>0</v>
      </c>
      <c r="M187" s="18">
        <v>104</v>
      </c>
      <c r="N187" s="18">
        <v>0.66</v>
      </c>
      <c r="O187" s="19">
        <v>242167</v>
      </c>
      <c r="P187" s="85">
        <f>+B187/$P$184</f>
        <v>3.0588235294117645</v>
      </c>
      <c r="Q187">
        <f>SUM(H185:H187)</f>
        <v>243.41000000000003</v>
      </c>
    </row>
    <row r="188" spans="1:17" ht="15.75" thickBot="1">
      <c r="A188" s="20" t="s">
        <v>88</v>
      </c>
      <c r="B188" s="26">
        <v>116</v>
      </c>
      <c r="C188" s="26">
        <v>0</v>
      </c>
      <c r="D188" s="22">
        <v>0</v>
      </c>
      <c r="E188" s="26">
        <v>116</v>
      </c>
      <c r="F188" s="26">
        <v>382</v>
      </c>
      <c r="G188" s="23">
        <v>36.24</v>
      </c>
      <c r="H188" s="26">
        <v>74.739999999999995</v>
      </c>
      <c r="I188" s="25">
        <v>0.64429999999999998</v>
      </c>
      <c r="J188" s="26">
        <v>0.6</v>
      </c>
      <c r="K188" s="26">
        <v>0</v>
      </c>
      <c r="L188" s="26">
        <v>0</v>
      </c>
      <c r="M188" s="26">
        <v>116</v>
      </c>
      <c r="N188" s="26">
        <v>0.64</v>
      </c>
      <c r="O188" s="27">
        <v>242207</v>
      </c>
      <c r="P188" s="85">
        <f t="shared" si="10"/>
        <v>3.4117647058823528</v>
      </c>
    </row>
    <row r="189" spans="1:17" ht="15.75" thickBot="1">
      <c r="A189" s="14" t="s">
        <v>89</v>
      </c>
      <c r="B189" s="18">
        <v>98</v>
      </c>
      <c r="C189" s="18">
        <v>0</v>
      </c>
      <c r="D189" s="13">
        <v>0</v>
      </c>
      <c r="E189" s="18">
        <v>98</v>
      </c>
      <c r="F189" s="18">
        <v>328</v>
      </c>
      <c r="G189" s="16">
        <v>34.450000000000003</v>
      </c>
      <c r="H189" s="18">
        <v>61.44</v>
      </c>
      <c r="I189" s="11">
        <v>0.62690000000000001</v>
      </c>
      <c r="J189" s="18">
        <v>0.6</v>
      </c>
      <c r="K189" s="18">
        <v>1</v>
      </c>
      <c r="L189" s="18">
        <v>0.56000000000000005</v>
      </c>
      <c r="M189" s="18">
        <v>97</v>
      </c>
      <c r="N189" s="18">
        <v>0.63</v>
      </c>
      <c r="O189" s="19">
        <v>242229</v>
      </c>
      <c r="P189" s="85">
        <f t="shared" si="10"/>
        <v>2.8823529411764706</v>
      </c>
    </row>
    <row r="190" spans="1:17" ht="15.75" thickBot="1">
      <c r="A190" s="20" t="s">
        <v>90</v>
      </c>
      <c r="B190" s="26">
        <v>110</v>
      </c>
      <c r="C190" s="26">
        <v>0</v>
      </c>
      <c r="D190" s="22">
        <v>0</v>
      </c>
      <c r="E190" s="26">
        <v>110</v>
      </c>
      <c r="F190" s="26">
        <v>388</v>
      </c>
      <c r="G190" s="23">
        <v>36.81</v>
      </c>
      <c r="H190" s="26">
        <v>78.09</v>
      </c>
      <c r="I190" s="25">
        <v>0.70989999999999998</v>
      </c>
      <c r="J190" s="26">
        <v>0.6</v>
      </c>
      <c r="K190" s="26">
        <v>1</v>
      </c>
      <c r="L190" s="26">
        <v>1.88</v>
      </c>
      <c r="M190" s="26">
        <v>109</v>
      </c>
      <c r="N190" s="26">
        <v>0.7</v>
      </c>
      <c r="O190" s="27">
        <v>242257</v>
      </c>
      <c r="P190" s="85">
        <f t="shared" si="10"/>
        <v>3.2352941176470589</v>
      </c>
      <c r="Q190">
        <f>SUM(H188:H190)</f>
        <v>214.27</v>
      </c>
    </row>
    <row r="191" spans="1:17" ht="15.75" thickBot="1">
      <c r="A191" s="14" t="s">
        <v>91</v>
      </c>
      <c r="B191" s="18">
        <v>87</v>
      </c>
      <c r="C191" s="18">
        <v>0</v>
      </c>
      <c r="D191" s="13">
        <v>0</v>
      </c>
      <c r="E191" s="18">
        <v>87</v>
      </c>
      <c r="F191" s="18">
        <v>306</v>
      </c>
      <c r="G191" s="16">
        <v>30</v>
      </c>
      <c r="H191" s="18">
        <v>66.34</v>
      </c>
      <c r="I191" s="11">
        <v>0.76249999999999996</v>
      </c>
      <c r="J191" s="18">
        <v>0.6</v>
      </c>
      <c r="K191" s="18">
        <v>2</v>
      </c>
      <c r="L191" s="18">
        <v>0.56000000000000005</v>
      </c>
      <c r="M191" s="18">
        <v>85</v>
      </c>
      <c r="N191" s="18">
        <v>0.77</v>
      </c>
      <c r="O191" s="19">
        <v>242292</v>
      </c>
      <c r="P191" s="85">
        <f t="shared" si="10"/>
        <v>2.5588235294117645</v>
      </c>
    </row>
    <row r="192" spans="1:17" ht="15.75" thickBot="1">
      <c r="A192" s="20" t="s">
        <v>92</v>
      </c>
      <c r="B192" s="26">
        <v>90</v>
      </c>
      <c r="C192" s="26">
        <v>0</v>
      </c>
      <c r="D192" s="22">
        <v>0</v>
      </c>
      <c r="E192" s="26">
        <v>90</v>
      </c>
      <c r="F192" s="26">
        <v>273</v>
      </c>
      <c r="G192" s="23">
        <v>25.9</v>
      </c>
      <c r="H192" s="26">
        <v>53.37</v>
      </c>
      <c r="I192" s="39">
        <v>0.59299999999999997</v>
      </c>
      <c r="J192" s="26">
        <v>0.6</v>
      </c>
      <c r="K192" s="26">
        <v>0</v>
      </c>
      <c r="L192" s="26">
        <v>0</v>
      </c>
      <c r="M192" s="26">
        <v>90</v>
      </c>
      <c r="N192" s="26">
        <v>0.59</v>
      </c>
      <c r="O192" s="27">
        <v>242323</v>
      </c>
      <c r="P192" s="85">
        <f t="shared" si="10"/>
        <v>2.6470588235294117</v>
      </c>
    </row>
    <row r="193" spans="1:17" ht="15.75" thickBot="1">
      <c r="A193" s="14" t="s">
        <v>93</v>
      </c>
      <c r="B193" s="18">
        <v>100</v>
      </c>
      <c r="C193" s="18">
        <v>0</v>
      </c>
      <c r="D193" s="13">
        <v>0</v>
      </c>
      <c r="E193" s="18">
        <v>100</v>
      </c>
      <c r="F193" s="18">
        <v>332</v>
      </c>
      <c r="G193" s="16">
        <v>32.549999999999997</v>
      </c>
      <c r="H193" s="18">
        <v>75.180000000000007</v>
      </c>
      <c r="I193" s="11">
        <v>0.75180000000000002</v>
      </c>
      <c r="J193" s="18">
        <v>0.6</v>
      </c>
      <c r="K193" s="18">
        <v>0</v>
      </c>
      <c r="L193" s="18">
        <v>0</v>
      </c>
      <c r="M193" s="18">
        <v>100</v>
      </c>
      <c r="N193" s="18">
        <v>0.75</v>
      </c>
      <c r="O193" s="19">
        <v>242351</v>
      </c>
      <c r="P193" s="85">
        <f t="shared" si="10"/>
        <v>2.9411764705882355</v>
      </c>
      <c r="Q193">
        <f>SUM(H191:H193)</f>
        <v>194.89000000000001</v>
      </c>
    </row>
    <row r="194" spans="1:17" ht="15.75" thickBot="1">
      <c r="A194" s="20" t="s">
        <v>94</v>
      </c>
      <c r="B194" s="26">
        <v>73</v>
      </c>
      <c r="C194" s="26">
        <v>0</v>
      </c>
      <c r="D194" s="22">
        <v>0</v>
      </c>
      <c r="E194" s="26">
        <v>73</v>
      </c>
      <c r="F194" s="26">
        <v>317</v>
      </c>
      <c r="G194" s="23">
        <v>30.08</v>
      </c>
      <c r="H194" s="26">
        <v>53.1</v>
      </c>
      <c r="I194" s="25">
        <v>0.72740000000000005</v>
      </c>
      <c r="J194" s="26">
        <v>0.6</v>
      </c>
      <c r="K194" s="26">
        <v>0</v>
      </c>
      <c r="L194" s="26">
        <v>0</v>
      </c>
      <c r="M194" s="26">
        <v>73</v>
      </c>
      <c r="N194" s="26">
        <v>0.73</v>
      </c>
      <c r="O194" s="27">
        <v>242387</v>
      </c>
      <c r="P194" s="85">
        <f t="shared" si="10"/>
        <v>2.1470588235294117</v>
      </c>
    </row>
    <row r="195" spans="1:17" ht="15.75" thickBot="1">
      <c r="A195" s="14" t="s">
        <v>95</v>
      </c>
      <c r="B195" s="18">
        <v>125</v>
      </c>
      <c r="C195" s="18">
        <v>0</v>
      </c>
      <c r="D195" s="13">
        <v>0</v>
      </c>
      <c r="E195" s="18">
        <v>125</v>
      </c>
      <c r="F195" s="18">
        <v>524</v>
      </c>
      <c r="G195" s="16">
        <v>49.72</v>
      </c>
      <c r="H195" s="18">
        <v>89.72</v>
      </c>
      <c r="I195" s="11">
        <v>0.7177</v>
      </c>
      <c r="J195" s="18">
        <v>0.6</v>
      </c>
      <c r="K195" s="18">
        <v>1</v>
      </c>
      <c r="L195" s="18">
        <v>0.6</v>
      </c>
      <c r="M195" s="18">
        <v>124</v>
      </c>
      <c r="N195" s="18">
        <v>0.72</v>
      </c>
      <c r="O195" s="19">
        <v>242422</v>
      </c>
      <c r="P195" s="85">
        <f t="shared" si="10"/>
        <v>3.6764705882352939</v>
      </c>
    </row>
    <row r="196" spans="1:17" ht="15.75" thickBot="1">
      <c r="A196" s="20" t="s">
        <v>96</v>
      </c>
      <c r="B196" s="26">
        <v>126</v>
      </c>
      <c r="C196" s="26">
        <v>0</v>
      </c>
      <c r="D196" s="22">
        <v>0</v>
      </c>
      <c r="E196" s="26">
        <v>126</v>
      </c>
      <c r="F196" s="26">
        <v>452</v>
      </c>
      <c r="G196" s="23">
        <v>44.31</v>
      </c>
      <c r="H196" s="26">
        <v>81.31</v>
      </c>
      <c r="I196" s="25">
        <v>0.64529999999999998</v>
      </c>
      <c r="J196" s="26">
        <v>0.6</v>
      </c>
      <c r="K196" s="26">
        <v>1</v>
      </c>
      <c r="L196" s="26">
        <v>0.56000000000000005</v>
      </c>
      <c r="M196" s="26">
        <v>125</v>
      </c>
      <c r="N196" s="26">
        <v>0.65</v>
      </c>
      <c r="O196" s="27">
        <v>242450</v>
      </c>
      <c r="P196" s="85">
        <f t="shared" si="10"/>
        <v>3.7058823529411766</v>
      </c>
    </row>
    <row r="197" spans="1:17" ht="15.75" thickBot="1">
      <c r="A197" s="4" t="s">
        <v>13</v>
      </c>
      <c r="B197" s="5">
        <v>1324</v>
      </c>
      <c r="C197" s="6">
        <v>0</v>
      </c>
      <c r="D197" s="6">
        <v>0</v>
      </c>
      <c r="E197" s="5">
        <v>1324</v>
      </c>
      <c r="F197" s="5">
        <v>4652</v>
      </c>
      <c r="G197" s="6">
        <v>37.49</v>
      </c>
      <c r="H197" s="6">
        <v>876.69</v>
      </c>
      <c r="I197" s="6">
        <v>0.66220000000000001</v>
      </c>
      <c r="J197" s="4">
        <v>0.6</v>
      </c>
      <c r="K197" s="6">
        <v>14</v>
      </c>
      <c r="L197" s="6">
        <v>0.99</v>
      </c>
      <c r="M197" s="5">
        <v>1310</v>
      </c>
      <c r="N197" s="6">
        <v>0.66</v>
      </c>
      <c r="O197" s="28"/>
      <c r="P197" s="85">
        <f t="shared" si="10"/>
        <v>38.941176470588232</v>
      </c>
    </row>
    <row r="199" spans="1:17" ht="18">
      <c r="A199" s="31" t="s">
        <v>39</v>
      </c>
    </row>
    <row r="200" spans="1:17" ht="30.75" thickBot="1">
      <c r="A200" s="9" t="s">
        <v>118</v>
      </c>
    </row>
    <row r="201" spans="1:17" ht="15.75" thickBot="1">
      <c r="A201" s="101" t="s">
        <v>1</v>
      </c>
      <c r="B201" s="101" t="s">
        <v>2</v>
      </c>
      <c r="C201" s="110" t="s">
        <v>104</v>
      </c>
      <c r="D201" s="110" t="s">
        <v>3</v>
      </c>
      <c r="E201" s="101" t="s">
        <v>2</v>
      </c>
      <c r="F201" s="101" t="s">
        <v>4</v>
      </c>
      <c r="G201" s="101" t="s">
        <v>5</v>
      </c>
      <c r="H201" s="110" t="s">
        <v>6</v>
      </c>
      <c r="I201" s="110"/>
      <c r="J201" s="110"/>
      <c r="K201" s="127" t="s">
        <v>7</v>
      </c>
      <c r="L201" s="128"/>
      <c r="M201" s="127" t="s">
        <v>8</v>
      </c>
      <c r="N201" s="128"/>
      <c r="O201" s="110" t="s">
        <v>9</v>
      </c>
      <c r="P201" s="84" t="s">
        <v>99</v>
      </c>
    </row>
    <row r="202" spans="1:17" ht="16.5" thickTop="1" thickBot="1">
      <c r="A202" s="101" t="s">
        <v>10</v>
      </c>
      <c r="B202" s="101" t="s">
        <v>11</v>
      </c>
      <c r="C202" s="101" t="s">
        <v>105</v>
      </c>
      <c r="D202" s="101" t="s">
        <v>12</v>
      </c>
      <c r="E202" s="101" t="s">
        <v>106</v>
      </c>
      <c r="F202" s="101" t="s">
        <v>13</v>
      </c>
      <c r="G202" s="101" t="s">
        <v>14</v>
      </c>
      <c r="H202" s="101" t="s">
        <v>15</v>
      </c>
      <c r="I202" s="101" t="s">
        <v>16</v>
      </c>
      <c r="J202" s="101" t="s">
        <v>17</v>
      </c>
      <c r="K202" s="101" t="s">
        <v>2</v>
      </c>
      <c r="L202" s="101" t="s">
        <v>16</v>
      </c>
      <c r="M202" s="101" t="s">
        <v>2</v>
      </c>
      <c r="N202" s="101" t="s">
        <v>16</v>
      </c>
      <c r="O202" s="101" t="s">
        <v>18</v>
      </c>
      <c r="P202">
        <v>64</v>
      </c>
    </row>
    <row r="203" spans="1:17" ht="16.5" thickTop="1" thickBot="1">
      <c r="A203" s="14" t="s">
        <v>85</v>
      </c>
      <c r="B203" s="18">
        <v>332</v>
      </c>
      <c r="C203" s="18">
        <v>0</v>
      </c>
      <c r="D203" s="13">
        <v>0</v>
      </c>
      <c r="E203" s="18">
        <v>332</v>
      </c>
      <c r="F203" s="18">
        <v>910</v>
      </c>
      <c r="G203" s="16">
        <v>45.87</v>
      </c>
      <c r="H203" s="18">
        <v>186</v>
      </c>
      <c r="I203" s="30">
        <v>0.56020000000000003</v>
      </c>
      <c r="J203" s="18">
        <v>0.6</v>
      </c>
      <c r="K203" s="18">
        <v>0</v>
      </c>
      <c r="L203" s="18">
        <v>0</v>
      </c>
      <c r="M203" s="18">
        <v>332</v>
      </c>
      <c r="N203" s="18">
        <v>0.56000000000000005</v>
      </c>
      <c r="O203" s="19">
        <v>242194</v>
      </c>
      <c r="P203" s="85">
        <f>+B203/$P$202</f>
        <v>5.1875</v>
      </c>
    </row>
    <row r="204" spans="1:17" ht="15.75" thickBot="1">
      <c r="A204" s="20" t="s">
        <v>86</v>
      </c>
      <c r="B204" s="26">
        <v>321</v>
      </c>
      <c r="C204" s="26">
        <v>0</v>
      </c>
      <c r="D204" s="22">
        <v>0</v>
      </c>
      <c r="E204" s="26">
        <v>321</v>
      </c>
      <c r="F204" s="26">
        <v>993</v>
      </c>
      <c r="G204" s="23">
        <v>51.72</v>
      </c>
      <c r="H204" s="26">
        <v>189.31</v>
      </c>
      <c r="I204" s="39">
        <v>0.58979999999999999</v>
      </c>
      <c r="J204" s="26">
        <v>0.6</v>
      </c>
      <c r="K204" s="26">
        <v>0</v>
      </c>
      <c r="L204" s="26">
        <v>0</v>
      </c>
      <c r="M204" s="26">
        <v>321</v>
      </c>
      <c r="N204" s="26">
        <v>0.59</v>
      </c>
      <c r="O204" s="27">
        <v>242194</v>
      </c>
      <c r="P204" s="85">
        <f t="shared" ref="P204:P215" si="11">+B204/$P$202</f>
        <v>5.015625</v>
      </c>
    </row>
    <row r="205" spans="1:17" ht="15.75" thickBot="1">
      <c r="A205" s="14" t="s">
        <v>87</v>
      </c>
      <c r="B205" s="18">
        <v>279</v>
      </c>
      <c r="C205" s="18">
        <v>0</v>
      </c>
      <c r="D205" s="13">
        <v>0</v>
      </c>
      <c r="E205" s="18">
        <v>279</v>
      </c>
      <c r="F205" s="18">
        <v>878</v>
      </c>
      <c r="G205" s="16">
        <v>44.25</v>
      </c>
      <c r="H205" s="18">
        <v>171.75</v>
      </c>
      <c r="I205" s="11">
        <v>0.61560000000000004</v>
      </c>
      <c r="J205" s="18">
        <v>0.6</v>
      </c>
      <c r="K205" s="18">
        <v>0</v>
      </c>
      <c r="L205" s="18">
        <v>0</v>
      </c>
      <c r="M205" s="18">
        <v>279</v>
      </c>
      <c r="N205" s="18">
        <v>0.62</v>
      </c>
      <c r="O205" s="19">
        <v>242194</v>
      </c>
      <c r="P205" s="85">
        <f t="shared" si="11"/>
        <v>4.359375</v>
      </c>
      <c r="Q205">
        <f>SUM(H203:H205)</f>
        <v>547.05999999999995</v>
      </c>
    </row>
    <row r="206" spans="1:17" ht="15.75" thickBot="1">
      <c r="A206" s="20" t="s">
        <v>88</v>
      </c>
      <c r="B206" s="26">
        <v>262</v>
      </c>
      <c r="C206" s="26">
        <v>0</v>
      </c>
      <c r="D206" s="22">
        <v>0</v>
      </c>
      <c r="E206" s="26">
        <v>262</v>
      </c>
      <c r="F206" s="26">
        <v>789</v>
      </c>
      <c r="G206" s="23">
        <v>39.770000000000003</v>
      </c>
      <c r="H206" s="26">
        <v>141.32</v>
      </c>
      <c r="I206" s="39">
        <v>0.53939999999999999</v>
      </c>
      <c r="J206" s="26">
        <v>0.6</v>
      </c>
      <c r="K206" s="26">
        <v>0</v>
      </c>
      <c r="L206" s="26">
        <v>0</v>
      </c>
      <c r="M206" s="26">
        <v>262</v>
      </c>
      <c r="N206" s="26">
        <v>0.54</v>
      </c>
      <c r="O206" s="27">
        <v>242298</v>
      </c>
      <c r="P206" s="85">
        <f t="shared" si="11"/>
        <v>4.09375</v>
      </c>
    </row>
    <row r="207" spans="1:17" ht="15.75" thickBot="1">
      <c r="A207" s="14" t="s">
        <v>89</v>
      </c>
      <c r="B207" s="18">
        <v>269</v>
      </c>
      <c r="C207" s="18">
        <v>0</v>
      </c>
      <c r="D207" s="13">
        <v>0</v>
      </c>
      <c r="E207" s="18">
        <v>269</v>
      </c>
      <c r="F207" s="18">
        <v>814</v>
      </c>
      <c r="G207" s="16">
        <v>45.42</v>
      </c>
      <c r="H207" s="18">
        <v>159.87</v>
      </c>
      <c r="I207" s="30">
        <v>0.59430000000000005</v>
      </c>
      <c r="J207" s="18">
        <v>0.6</v>
      </c>
      <c r="K207" s="18">
        <v>0</v>
      </c>
      <c r="L207" s="18">
        <v>0</v>
      </c>
      <c r="M207" s="18">
        <v>269</v>
      </c>
      <c r="N207" s="18">
        <v>0.59</v>
      </c>
      <c r="O207" s="19">
        <v>242298</v>
      </c>
      <c r="P207" s="85">
        <f t="shared" si="11"/>
        <v>4.203125</v>
      </c>
    </row>
    <row r="208" spans="1:17" ht="15.75" thickBot="1">
      <c r="A208" s="20" t="s">
        <v>90</v>
      </c>
      <c r="B208" s="26">
        <v>281</v>
      </c>
      <c r="C208" s="26">
        <v>0</v>
      </c>
      <c r="D208" s="22">
        <v>0</v>
      </c>
      <c r="E208" s="26">
        <v>281</v>
      </c>
      <c r="F208" s="26">
        <v>948</v>
      </c>
      <c r="G208" s="23">
        <v>47.78</v>
      </c>
      <c r="H208" s="26">
        <v>169.15</v>
      </c>
      <c r="I208" s="25">
        <v>0.60199999999999998</v>
      </c>
      <c r="J208" s="26">
        <v>0.6</v>
      </c>
      <c r="K208" s="26">
        <v>2</v>
      </c>
      <c r="L208" s="26">
        <v>0.56000000000000005</v>
      </c>
      <c r="M208" s="26">
        <v>279</v>
      </c>
      <c r="N208" s="26">
        <v>0.6</v>
      </c>
      <c r="O208" s="27">
        <v>242298</v>
      </c>
      <c r="P208" s="85">
        <f t="shared" si="11"/>
        <v>4.390625</v>
      </c>
      <c r="Q208">
        <f>SUM(H206:H208)</f>
        <v>470.34000000000003</v>
      </c>
    </row>
    <row r="209" spans="1:17" ht="15.75" thickBot="1">
      <c r="A209" s="14" t="s">
        <v>91</v>
      </c>
      <c r="B209" s="18">
        <v>202</v>
      </c>
      <c r="C209" s="18">
        <v>0</v>
      </c>
      <c r="D209" s="13">
        <v>0</v>
      </c>
      <c r="E209" s="18">
        <v>202</v>
      </c>
      <c r="F209" s="18">
        <v>728</v>
      </c>
      <c r="G209" s="16">
        <v>37.92</v>
      </c>
      <c r="H209" s="18">
        <v>136.22999999999999</v>
      </c>
      <c r="I209" s="11">
        <v>0.6744</v>
      </c>
      <c r="J209" s="18">
        <v>0.6</v>
      </c>
      <c r="K209" s="18">
        <v>0</v>
      </c>
      <c r="L209" s="18">
        <v>0</v>
      </c>
      <c r="M209" s="18">
        <v>202</v>
      </c>
      <c r="N209" s="18">
        <v>0.67</v>
      </c>
      <c r="O209" s="19">
        <v>242401</v>
      </c>
      <c r="P209" s="85">
        <f t="shared" si="11"/>
        <v>3.15625</v>
      </c>
    </row>
    <row r="210" spans="1:17" ht="15.75" thickBot="1">
      <c r="A210" s="20" t="s">
        <v>92</v>
      </c>
      <c r="B210" s="26">
        <v>257</v>
      </c>
      <c r="C210" s="26">
        <v>0</v>
      </c>
      <c r="D210" s="22">
        <v>0</v>
      </c>
      <c r="E210" s="26">
        <v>257</v>
      </c>
      <c r="F210" s="26">
        <v>867</v>
      </c>
      <c r="G210" s="23">
        <v>43.7</v>
      </c>
      <c r="H210" s="26">
        <v>151.27000000000001</v>
      </c>
      <c r="I210" s="39">
        <v>0.58860000000000001</v>
      </c>
      <c r="J210" s="26">
        <v>0.6</v>
      </c>
      <c r="K210" s="26">
        <v>0</v>
      </c>
      <c r="L210" s="26">
        <v>0</v>
      </c>
      <c r="M210" s="26">
        <v>257</v>
      </c>
      <c r="N210" s="26">
        <v>0.59</v>
      </c>
      <c r="O210" s="27">
        <v>242401</v>
      </c>
      <c r="P210" s="85">
        <f t="shared" si="11"/>
        <v>4.015625</v>
      </c>
    </row>
    <row r="211" spans="1:17" ht="15.75" thickBot="1">
      <c r="A211" s="14" t="s">
        <v>93</v>
      </c>
      <c r="B211" s="18">
        <v>272</v>
      </c>
      <c r="C211" s="18">
        <v>0</v>
      </c>
      <c r="D211" s="13">
        <v>0</v>
      </c>
      <c r="E211" s="18">
        <v>272</v>
      </c>
      <c r="F211" s="18">
        <v>762</v>
      </c>
      <c r="G211" s="16">
        <v>39.69</v>
      </c>
      <c r="H211" s="18">
        <v>161.57</v>
      </c>
      <c r="I211" s="30">
        <v>0.59399999999999997</v>
      </c>
      <c r="J211" s="18">
        <v>0.6</v>
      </c>
      <c r="K211" s="18">
        <v>1</v>
      </c>
      <c r="L211" s="18">
        <v>0.56000000000000005</v>
      </c>
      <c r="M211" s="18">
        <v>271</v>
      </c>
      <c r="N211" s="18">
        <v>0.59</v>
      </c>
      <c r="O211" s="19">
        <v>242401</v>
      </c>
      <c r="P211" s="85">
        <f t="shared" si="11"/>
        <v>4.25</v>
      </c>
      <c r="Q211">
        <f>SUM(H209:H211)</f>
        <v>449.07</v>
      </c>
    </row>
    <row r="212" spans="1:17" ht="15.75" thickBot="1">
      <c r="A212" s="20" t="s">
        <v>94</v>
      </c>
      <c r="B212" s="26">
        <v>271</v>
      </c>
      <c r="C212" s="26">
        <v>0</v>
      </c>
      <c r="D212" s="22">
        <v>0</v>
      </c>
      <c r="E212" s="26">
        <v>271</v>
      </c>
      <c r="F212" s="26">
        <v>790</v>
      </c>
      <c r="G212" s="23">
        <v>39.82</v>
      </c>
      <c r="H212" s="26">
        <v>158.69999999999999</v>
      </c>
      <c r="I212" s="39">
        <v>0.58560000000000001</v>
      </c>
      <c r="J212" s="26">
        <v>0.6</v>
      </c>
      <c r="K212" s="26">
        <v>0</v>
      </c>
      <c r="L212" s="26">
        <v>0</v>
      </c>
      <c r="M212" s="26">
        <v>271</v>
      </c>
      <c r="N212" s="26">
        <v>0.59</v>
      </c>
      <c r="O212" s="27">
        <v>242449</v>
      </c>
      <c r="P212" s="85">
        <f t="shared" si="11"/>
        <v>4.234375</v>
      </c>
    </row>
    <row r="213" spans="1:17" ht="15.75" thickBot="1">
      <c r="A213" s="14" t="s">
        <v>95</v>
      </c>
      <c r="B213" s="18">
        <v>295</v>
      </c>
      <c r="C213" s="18">
        <v>0</v>
      </c>
      <c r="D213" s="13">
        <v>0</v>
      </c>
      <c r="E213" s="18">
        <v>295</v>
      </c>
      <c r="F213" s="18">
        <v>938</v>
      </c>
      <c r="G213" s="16">
        <v>47.28</v>
      </c>
      <c r="H213" s="18">
        <v>184.56</v>
      </c>
      <c r="I213" s="11">
        <v>0.62560000000000004</v>
      </c>
      <c r="J213" s="18">
        <v>0.6</v>
      </c>
      <c r="K213" s="18">
        <v>0</v>
      </c>
      <c r="L213" s="18">
        <v>0</v>
      </c>
      <c r="M213" s="18">
        <v>295</v>
      </c>
      <c r="N213" s="18">
        <v>0.63</v>
      </c>
      <c r="O213" s="19">
        <v>242450</v>
      </c>
      <c r="P213" s="85">
        <f t="shared" si="11"/>
        <v>4.609375</v>
      </c>
    </row>
    <row r="214" spans="1:17" ht="15.75" thickBot="1">
      <c r="A214" s="20" t="s">
        <v>96</v>
      </c>
      <c r="B214" s="26">
        <v>304</v>
      </c>
      <c r="C214" s="26">
        <v>0</v>
      </c>
      <c r="D214" s="22">
        <v>0</v>
      </c>
      <c r="E214" s="26">
        <v>304</v>
      </c>
      <c r="F214" s="21">
        <v>1045</v>
      </c>
      <c r="G214" s="23">
        <v>54.43</v>
      </c>
      <c r="H214" s="26">
        <v>198.25</v>
      </c>
      <c r="I214" s="25">
        <v>0.65210000000000001</v>
      </c>
      <c r="J214" s="26">
        <v>0.6</v>
      </c>
      <c r="K214" s="26">
        <v>0</v>
      </c>
      <c r="L214" s="26">
        <v>0</v>
      </c>
      <c r="M214" s="26">
        <v>304</v>
      </c>
      <c r="N214" s="26">
        <v>0.65</v>
      </c>
      <c r="O214" s="27">
        <v>242450</v>
      </c>
      <c r="P214" s="85">
        <f t="shared" si="11"/>
        <v>4.75</v>
      </c>
    </row>
    <row r="215" spans="1:17" ht="15.75" thickBot="1">
      <c r="A215" s="4" t="s">
        <v>13</v>
      </c>
      <c r="B215" s="5">
        <v>3345</v>
      </c>
      <c r="C215" s="6">
        <v>0</v>
      </c>
      <c r="D215" s="6">
        <v>0</v>
      </c>
      <c r="E215" s="5">
        <v>3345</v>
      </c>
      <c r="F215" s="5">
        <v>10462</v>
      </c>
      <c r="G215" s="6">
        <v>44.79</v>
      </c>
      <c r="H215" s="7">
        <v>2007.99</v>
      </c>
      <c r="I215" s="6">
        <v>0.60029999999999994</v>
      </c>
      <c r="J215" s="4">
        <v>0.6</v>
      </c>
      <c r="K215" s="6">
        <v>3</v>
      </c>
      <c r="L215" s="6">
        <v>0.56000000000000005</v>
      </c>
      <c r="M215" s="5">
        <v>3342</v>
      </c>
      <c r="N215" s="6">
        <v>0.6</v>
      </c>
      <c r="O215" s="28"/>
      <c r="P215" s="85">
        <f t="shared" si="11"/>
        <v>52.265625</v>
      </c>
    </row>
    <row r="216" spans="1:17">
      <c r="A216" s="32"/>
      <c r="B216" s="34"/>
      <c r="C216" s="34"/>
      <c r="D216" s="33"/>
      <c r="E216" s="34"/>
      <c r="F216" s="34"/>
      <c r="G216" s="34"/>
      <c r="H216" s="32"/>
      <c r="I216" s="34"/>
      <c r="J216" s="34"/>
      <c r="K216" s="34"/>
      <c r="L216" s="34"/>
    </row>
    <row r="217" spans="1:17" ht="18">
      <c r="A217" s="8" t="s">
        <v>28</v>
      </c>
    </row>
    <row r="218" spans="1:17" ht="30.75" thickBot="1">
      <c r="A218" s="9" t="s">
        <v>29</v>
      </c>
    </row>
    <row r="219" spans="1:17" ht="15.75" thickBot="1">
      <c r="A219" s="101" t="s">
        <v>1</v>
      </c>
      <c r="B219" s="101" t="s">
        <v>2</v>
      </c>
      <c r="C219" s="110" t="s">
        <v>104</v>
      </c>
      <c r="D219" s="110" t="s">
        <v>3</v>
      </c>
      <c r="E219" s="101" t="s">
        <v>2</v>
      </c>
      <c r="F219" s="101" t="s">
        <v>4</v>
      </c>
      <c r="G219" s="101" t="s">
        <v>5</v>
      </c>
      <c r="H219" s="110" t="s">
        <v>6</v>
      </c>
      <c r="I219" s="110"/>
      <c r="J219" s="110"/>
      <c r="K219" s="127" t="s">
        <v>7</v>
      </c>
      <c r="L219" s="128"/>
      <c r="M219" s="127" t="s">
        <v>8</v>
      </c>
      <c r="N219" s="128"/>
      <c r="O219" s="110" t="s">
        <v>9</v>
      </c>
      <c r="P219" s="84" t="s">
        <v>99</v>
      </c>
    </row>
    <row r="220" spans="1:17" ht="16.5" thickTop="1" thickBot="1">
      <c r="A220" s="101" t="s">
        <v>10</v>
      </c>
      <c r="B220" s="101" t="s">
        <v>11</v>
      </c>
      <c r="C220" s="101" t="s">
        <v>105</v>
      </c>
      <c r="D220" s="101" t="s">
        <v>12</v>
      </c>
      <c r="E220" s="101" t="s">
        <v>106</v>
      </c>
      <c r="F220" s="101" t="s">
        <v>13</v>
      </c>
      <c r="G220" s="101" t="s">
        <v>14</v>
      </c>
      <c r="H220" s="101" t="s">
        <v>15</v>
      </c>
      <c r="I220" s="101" t="s">
        <v>16</v>
      </c>
      <c r="J220" s="101" t="s">
        <v>17</v>
      </c>
      <c r="K220" s="101" t="s">
        <v>2</v>
      </c>
      <c r="L220" s="101" t="s">
        <v>16</v>
      </c>
      <c r="M220" s="101" t="s">
        <v>2</v>
      </c>
      <c r="N220" s="101" t="s">
        <v>16</v>
      </c>
      <c r="O220" s="101" t="s">
        <v>18</v>
      </c>
      <c r="P220">
        <v>10</v>
      </c>
    </row>
    <row r="221" spans="1:17" ht="16.5" thickTop="1" thickBot="1">
      <c r="A221" s="14" t="s">
        <v>85</v>
      </c>
      <c r="B221" s="18">
        <v>71</v>
      </c>
      <c r="C221" s="18">
        <v>0</v>
      </c>
      <c r="D221" s="13">
        <v>0</v>
      </c>
      <c r="E221" s="18">
        <v>71</v>
      </c>
      <c r="F221" s="18">
        <v>191</v>
      </c>
      <c r="G221" s="16">
        <v>61.61</v>
      </c>
      <c r="H221" s="18">
        <v>38.35</v>
      </c>
      <c r="I221" s="30">
        <v>0.54010000000000002</v>
      </c>
      <c r="J221" s="18">
        <v>0.6</v>
      </c>
      <c r="K221" s="18">
        <v>2</v>
      </c>
      <c r="L221" s="18">
        <v>0.62</v>
      </c>
      <c r="M221" s="18">
        <v>69</v>
      </c>
      <c r="N221" s="18">
        <v>0.54</v>
      </c>
      <c r="O221" s="19">
        <v>242193</v>
      </c>
      <c r="P221" s="85">
        <f>+B221/$P$220</f>
        <v>7.1</v>
      </c>
    </row>
    <row r="222" spans="1:17" ht="15.75" thickBot="1">
      <c r="A222" s="20" t="s">
        <v>86</v>
      </c>
      <c r="B222" s="26">
        <v>50</v>
      </c>
      <c r="C222" s="26">
        <v>0</v>
      </c>
      <c r="D222" s="22">
        <v>0</v>
      </c>
      <c r="E222" s="26">
        <v>50</v>
      </c>
      <c r="F222" s="26">
        <v>102</v>
      </c>
      <c r="G222" s="23">
        <v>34</v>
      </c>
      <c r="H222" s="26">
        <v>27.57</v>
      </c>
      <c r="I222" s="39">
        <v>0.5514</v>
      </c>
      <c r="J222" s="26">
        <v>0.6</v>
      </c>
      <c r="K222" s="26">
        <v>0</v>
      </c>
      <c r="L222" s="26">
        <v>0</v>
      </c>
      <c r="M222" s="26">
        <v>50</v>
      </c>
      <c r="N222" s="26">
        <v>0.55000000000000004</v>
      </c>
      <c r="O222" s="27">
        <v>242193</v>
      </c>
      <c r="P222" s="85">
        <f t="shared" ref="P222:P232" si="12">+B222/$P$220</f>
        <v>5</v>
      </c>
    </row>
    <row r="223" spans="1:17" ht="15.75" thickBot="1">
      <c r="A223" s="14" t="s">
        <v>87</v>
      </c>
      <c r="B223" s="18">
        <v>64</v>
      </c>
      <c r="C223" s="18">
        <v>0</v>
      </c>
      <c r="D223" s="10">
        <v>1</v>
      </c>
      <c r="E223" s="18">
        <v>63</v>
      </c>
      <c r="F223" s="18">
        <v>152</v>
      </c>
      <c r="G223" s="16">
        <v>49.03</v>
      </c>
      <c r="H223" s="18">
        <v>42.41</v>
      </c>
      <c r="I223" s="11">
        <v>0.67320000000000002</v>
      </c>
      <c r="J223" s="18">
        <v>0.6</v>
      </c>
      <c r="K223" s="18">
        <v>13</v>
      </c>
      <c r="L223" s="18">
        <v>0.65</v>
      </c>
      <c r="M223" s="18">
        <v>50</v>
      </c>
      <c r="N223" s="18">
        <v>0.68</v>
      </c>
      <c r="O223" s="19">
        <v>242193</v>
      </c>
      <c r="P223" s="85">
        <f t="shared" si="12"/>
        <v>6.4</v>
      </c>
      <c r="Q223">
        <f>SUM(H221:H223)</f>
        <v>108.33</v>
      </c>
    </row>
    <row r="224" spans="1:17" ht="15.75" thickBot="1">
      <c r="A224" s="20" t="s">
        <v>88</v>
      </c>
      <c r="B224" s="26">
        <v>62</v>
      </c>
      <c r="C224" s="26">
        <v>0</v>
      </c>
      <c r="D224" s="22">
        <v>0</v>
      </c>
      <c r="E224" s="26">
        <v>62</v>
      </c>
      <c r="F224" s="26">
        <v>173</v>
      </c>
      <c r="G224" s="23">
        <v>55.81</v>
      </c>
      <c r="H224" s="26">
        <v>43.46</v>
      </c>
      <c r="I224" s="25">
        <v>0.70089999999999997</v>
      </c>
      <c r="J224" s="26">
        <v>0.6</v>
      </c>
      <c r="K224" s="26">
        <v>0</v>
      </c>
      <c r="L224" s="26">
        <v>0</v>
      </c>
      <c r="M224" s="26">
        <v>62</v>
      </c>
      <c r="N224" s="26">
        <v>0.7</v>
      </c>
      <c r="O224" s="27">
        <v>242276</v>
      </c>
      <c r="P224" s="85">
        <f t="shared" si="12"/>
        <v>6.2</v>
      </c>
    </row>
    <row r="225" spans="1:17" ht="15.75" thickBot="1">
      <c r="A225" s="14" t="s">
        <v>89</v>
      </c>
      <c r="B225" s="18">
        <v>62</v>
      </c>
      <c r="C225" s="18">
        <v>0</v>
      </c>
      <c r="D225" s="13">
        <v>0</v>
      </c>
      <c r="E225" s="18">
        <v>62</v>
      </c>
      <c r="F225" s="18">
        <v>106</v>
      </c>
      <c r="G225" s="16">
        <v>37.86</v>
      </c>
      <c r="H225" s="18">
        <v>39.07</v>
      </c>
      <c r="I225" s="11">
        <v>0.63009999999999999</v>
      </c>
      <c r="J225" s="18">
        <v>0.6</v>
      </c>
      <c r="K225" s="18">
        <v>24</v>
      </c>
      <c r="L225" s="18">
        <v>0.71</v>
      </c>
      <c r="M225" s="18">
        <v>38</v>
      </c>
      <c r="N225" s="18">
        <v>0.57999999999999996</v>
      </c>
      <c r="O225" s="19">
        <v>242276</v>
      </c>
      <c r="P225" s="85">
        <f t="shared" si="12"/>
        <v>6.2</v>
      </c>
    </row>
    <row r="226" spans="1:17" ht="15.75" thickBot="1">
      <c r="A226" s="20" t="s">
        <v>90</v>
      </c>
      <c r="B226" s="26">
        <v>31</v>
      </c>
      <c r="C226" s="26">
        <v>0</v>
      </c>
      <c r="D226" s="22">
        <v>0</v>
      </c>
      <c r="E226" s="26">
        <v>31</v>
      </c>
      <c r="F226" s="26">
        <v>77</v>
      </c>
      <c r="G226" s="23">
        <v>24.84</v>
      </c>
      <c r="H226" s="26">
        <v>17.37</v>
      </c>
      <c r="I226" s="39">
        <v>0.56020000000000003</v>
      </c>
      <c r="J226" s="26">
        <v>0.6</v>
      </c>
      <c r="K226" s="26">
        <v>0</v>
      </c>
      <c r="L226" s="26">
        <v>0</v>
      </c>
      <c r="M226" s="26">
        <v>31</v>
      </c>
      <c r="N226" s="26">
        <v>0.56000000000000005</v>
      </c>
      <c r="O226" s="27">
        <v>242276</v>
      </c>
      <c r="P226" s="85">
        <f t="shared" si="12"/>
        <v>3.1</v>
      </c>
      <c r="Q226">
        <f>SUM(H224:H226)</f>
        <v>99.9</v>
      </c>
    </row>
    <row r="227" spans="1:17" ht="15.75" thickBot="1">
      <c r="A227" s="14" t="s">
        <v>91</v>
      </c>
      <c r="B227" s="18">
        <v>28</v>
      </c>
      <c r="C227" s="18">
        <v>0</v>
      </c>
      <c r="D227" s="13">
        <v>0</v>
      </c>
      <c r="E227" s="18">
        <v>28</v>
      </c>
      <c r="F227" s="18">
        <v>58</v>
      </c>
      <c r="G227" s="16">
        <v>19.329999999999998</v>
      </c>
      <c r="H227" s="18">
        <v>20.84</v>
      </c>
      <c r="I227" s="11">
        <v>0.74439999999999995</v>
      </c>
      <c r="J227" s="18">
        <v>0.6</v>
      </c>
      <c r="K227" s="18">
        <v>1</v>
      </c>
      <c r="L227" s="18">
        <v>3.57</v>
      </c>
      <c r="M227" s="18">
        <v>27</v>
      </c>
      <c r="N227" s="18">
        <v>0.64</v>
      </c>
      <c r="O227" s="19">
        <v>242368</v>
      </c>
      <c r="P227" s="85">
        <f t="shared" si="12"/>
        <v>2.8</v>
      </c>
    </row>
    <row r="228" spans="1:17" ht="15.75" thickBot="1">
      <c r="A228" s="20" t="s">
        <v>92</v>
      </c>
      <c r="B228" s="26">
        <v>29</v>
      </c>
      <c r="C228" s="26">
        <v>0</v>
      </c>
      <c r="D228" s="22">
        <v>0</v>
      </c>
      <c r="E228" s="26">
        <v>29</v>
      </c>
      <c r="F228" s="26">
        <v>78</v>
      </c>
      <c r="G228" s="23">
        <v>25.16</v>
      </c>
      <c r="H228" s="26">
        <v>16.420000000000002</v>
      </c>
      <c r="I228" s="39">
        <v>0.56610000000000005</v>
      </c>
      <c r="J228" s="26">
        <v>0.6</v>
      </c>
      <c r="K228" s="26">
        <v>0</v>
      </c>
      <c r="L228" s="26">
        <v>0</v>
      </c>
      <c r="M228" s="26">
        <v>29</v>
      </c>
      <c r="N228" s="26">
        <v>0.56999999999999995</v>
      </c>
      <c r="O228" s="27">
        <v>242368</v>
      </c>
      <c r="P228" s="85">
        <f t="shared" si="12"/>
        <v>2.9</v>
      </c>
    </row>
    <row r="229" spans="1:17" ht="15.75" thickBot="1">
      <c r="A229" s="14" t="s">
        <v>93</v>
      </c>
      <c r="B229" s="18">
        <v>24</v>
      </c>
      <c r="C229" s="18">
        <v>0</v>
      </c>
      <c r="D229" s="13">
        <v>0</v>
      </c>
      <c r="E229" s="18">
        <v>24</v>
      </c>
      <c r="F229" s="18">
        <v>50</v>
      </c>
      <c r="G229" s="16">
        <v>16.670000000000002</v>
      </c>
      <c r="H229" s="18">
        <v>12.91</v>
      </c>
      <c r="I229" s="30">
        <v>0.53779999999999994</v>
      </c>
      <c r="J229" s="18">
        <v>0.6</v>
      </c>
      <c r="K229" s="18">
        <v>0</v>
      </c>
      <c r="L229" s="18">
        <v>0</v>
      </c>
      <c r="M229" s="18">
        <v>24</v>
      </c>
      <c r="N229" s="18">
        <v>0.54</v>
      </c>
      <c r="O229" s="19">
        <v>242368</v>
      </c>
      <c r="P229" s="85">
        <f t="shared" si="12"/>
        <v>2.4</v>
      </c>
      <c r="Q229">
        <f>SUM(H227:H229)</f>
        <v>50.17</v>
      </c>
    </row>
    <row r="230" spans="1:17" ht="15.75" thickBot="1">
      <c r="A230" s="20" t="s">
        <v>94</v>
      </c>
      <c r="B230" s="26">
        <v>35</v>
      </c>
      <c r="C230" s="26">
        <v>0</v>
      </c>
      <c r="D230" s="22">
        <v>0</v>
      </c>
      <c r="E230" s="26">
        <v>35</v>
      </c>
      <c r="F230" s="26">
        <v>108</v>
      </c>
      <c r="G230" s="23">
        <v>34.840000000000003</v>
      </c>
      <c r="H230" s="26">
        <v>30.59</v>
      </c>
      <c r="I230" s="25">
        <v>0.87390000000000001</v>
      </c>
      <c r="J230" s="26">
        <v>0.6</v>
      </c>
      <c r="K230" s="26">
        <v>1</v>
      </c>
      <c r="L230" s="26">
        <v>10.26</v>
      </c>
      <c r="M230" s="26">
        <v>34</v>
      </c>
      <c r="N230" s="26">
        <v>0.6</v>
      </c>
      <c r="O230" s="27">
        <v>242394</v>
      </c>
      <c r="P230" s="85">
        <f t="shared" si="12"/>
        <v>3.5</v>
      </c>
    </row>
    <row r="231" spans="1:17" ht="15.75" thickBot="1">
      <c r="A231" s="14" t="s">
        <v>95</v>
      </c>
      <c r="B231" s="18">
        <v>44</v>
      </c>
      <c r="C231" s="18">
        <v>0</v>
      </c>
      <c r="D231" s="10">
        <v>1</v>
      </c>
      <c r="E231" s="18">
        <v>43</v>
      </c>
      <c r="F231" s="18">
        <v>89</v>
      </c>
      <c r="G231" s="16">
        <v>28.71</v>
      </c>
      <c r="H231" s="18">
        <v>25.9</v>
      </c>
      <c r="I231" s="11">
        <v>0.60219999999999996</v>
      </c>
      <c r="J231" s="18">
        <v>0.6</v>
      </c>
      <c r="K231" s="18">
        <v>0</v>
      </c>
      <c r="L231" s="18">
        <v>0</v>
      </c>
      <c r="M231" s="18">
        <v>43</v>
      </c>
      <c r="N231" s="18">
        <v>0.6</v>
      </c>
      <c r="O231" s="19">
        <v>242444</v>
      </c>
      <c r="P231" s="85">
        <f t="shared" si="12"/>
        <v>4.4000000000000004</v>
      </c>
    </row>
    <row r="232" spans="1:17" ht="15.75" thickBot="1">
      <c r="A232" s="20" t="s">
        <v>96</v>
      </c>
      <c r="B232" s="26">
        <v>39</v>
      </c>
      <c r="C232" s="26">
        <v>0</v>
      </c>
      <c r="D232" s="29">
        <v>21</v>
      </c>
      <c r="E232" s="26">
        <v>18</v>
      </c>
      <c r="F232" s="26">
        <v>99</v>
      </c>
      <c r="G232" s="23">
        <v>33</v>
      </c>
      <c r="H232" s="26">
        <v>11.94</v>
      </c>
      <c r="I232" s="25">
        <v>0.66359999999999997</v>
      </c>
      <c r="J232" s="26">
        <v>0.6</v>
      </c>
      <c r="K232" s="26">
        <v>0</v>
      </c>
      <c r="L232" s="26">
        <v>0</v>
      </c>
      <c r="M232" s="26">
        <v>18</v>
      </c>
      <c r="N232" s="26">
        <v>0.66</v>
      </c>
      <c r="O232" s="27">
        <v>242436</v>
      </c>
      <c r="P232" s="85">
        <f t="shared" si="12"/>
        <v>3.9</v>
      </c>
    </row>
    <row r="233" spans="1:17" ht="15.75" thickBot="1">
      <c r="A233" s="4" t="s">
        <v>13</v>
      </c>
      <c r="B233" s="6">
        <v>539</v>
      </c>
      <c r="C233" s="6">
        <v>0</v>
      </c>
      <c r="D233" s="6">
        <v>23</v>
      </c>
      <c r="E233" s="6">
        <v>516</v>
      </c>
      <c r="F233" s="5">
        <v>1283</v>
      </c>
      <c r="G233" s="6">
        <v>35.15</v>
      </c>
      <c r="H233" s="6">
        <v>326.82</v>
      </c>
      <c r="I233" s="6">
        <v>0.63339999999999996</v>
      </c>
      <c r="J233" s="4">
        <v>0.6</v>
      </c>
      <c r="K233" s="6">
        <v>41</v>
      </c>
      <c r="L233" s="6">
        <v>0.99</v>
      </c>
      <c r="M233" s="6">
        <v>475</v>
      </c>
      <c r="N233" s="6">
        <v>0.6</v>
      </c>
      <c r="O233" s="28"/>
      <c r="P233" s="85">
        <f>+B233/$P$220</f>
        <v>53.9</v>
      </c>
    </row>
    <row r="234" spans="1:17" ht="15.75" thickBot="1">
      <c r="A234" s="40"/>
      <c r="B234" s="41"/>
      <c r="C234" s="41"/>
      <c r="D234" s="41"/>
      <c r="E234" s="41"/>
      <c r="F234" s="41"/>
      <c r="G234" s="41"/>
      <c r="H234" s="40"/>
      <c r="I234" s="41"/>
      <c r="J234" s="41"/>
      <c r="K234" s="41"/>
      <c r="L234" s="41"/>
      <c r="M234" s="42"/>
    </row>
    <row r="236" spans="1:17" ht="18">
      <c r="A236" s="31" t="s">
        <v>40</v>
      </c>
    </row>
    <row r="237" spans="1:17" ht="30.75" thickBot="1">
      <c r="A237" s="9" t="s">
        <v>24</v>
      </c>
    </row>
    <row r="238" spans="1:17" ht="15.75" thickBot="1">
      <c r="A238" s="101" t="s">
        <v>1</v>
      </c>
      <c r="B238" s="101" t="s">
        <v>2</v>
      </c>
      <c r="C238" s="110" t="s">
        <v>104</v>
      </c>
      <c r="D238" s="110" t="s">
        <v>3</v>
      </c>
      <c r="E238" s="101" t="s">
        <v>2</v>
      </c>
      <c r="F238" s="101" t="s">
        <v>4</v>
      </c>
      <c r="G238" s="101" t="s">
        <v>5</v>
      </c>
      <c r="H238" s="110" t="s">
        <v>6</v>
      </c>
      <c r="I238" s="110"/>
      <c r="J238" s="110"/>
      <c r="K238" s="127" t="s">
        <v>7</v>
      </c>
      <c r="L238" s="128"/>
      <c r="M238" s="127" t="s">
        <v>8</v>
      </c>
      <c r="N238" s="128"/>
      <c r="O238" s="110" t="s">
        <v>9</v>
      </c>
      <c r="P238" s="84" t="s">
        <v>99</v>
      </c>
    </row>
    <row r="239" spans="1:17" ht="16.5" thickTop="1" thickBot="1">
      <c r="A239" s="101" t="s">
        <v>10</v>
      </c>
      <c r="B239" s="101" t="s">
        <v>11</v>
      </c>
      <c r="C239" s="101" t="s">
        <v>105</v>
      </c>
      <c r="D239" s="101" t="s">
        <v>12</v>
      </c>
      <c r="E239" s="101" t="s">
        <v>106</v>
      </c>
      <c r="F239" s="101" t="s">
        <v>13</v>
      </c>
      <c r="G239" s="101" t="s">
        <v>14</v>
      </c>
      <c r="H239" s="101" t="s">
        <v>15</v>
      </c>
      <c r="I239" s="101" t="s">
        <v>16</v>
      </c>
      <c r="J239" s="101" t="s">
        <v>17</v>
      </c>
      <c r="K239" s="101" t="s">
        <v>2</v>
      </c>
      <c r="L239" s="101" t="s">
        <v>16</v>
      </c>
      <c r="M239" s="101" t="s">
        <v>2</v>
      </c>
      <c r="N239" s="101" t="s">
        <v>16</v>
      </c>
      <c r="O239" s="101" t="s">
        <v>18</v>
      </c>
      <c r="P239">
        <v>30</v>
      </c>
    </row>
    <row r="240" spans="1:17" ht="16.5" thickTop="1" thickBot="1">
      <c r="A240" s="14" t="s">
        <v>85</v>
      </c>
      <c r="B240" s="18">
        <v>215</v>
      </c>
      <c r="C240" s="18">
        <v>0</v>
      </c>
      <c r="D240" s="10">
        <v>1</v>
      </c>
      <c r="E240" s="18">
        <v>214</v>
      </c>
      <c r="F240" s="18">
        <v>663</v>
      </c>
      <c r="G240" s="16">
        <v>71.290000000000006</v>
      </c>
      <c r="H240" s="18">
        <v>130.84</v>
      </c>
      <c r="I240" s="11">
        <v>0.61140000000000005</v>
      </c>
      <c r="J240" s="18">
        <v>0.6</v>
      </c>
      <c r="K240" s="18">
        <v>0</v>
      </c>
      <c r="L240" s="18">
        <v>0</v>
      </c>
      <c r="M240" s="18">
        <v>214</v>
      </c>
      <c r="N240" s="18">
        <v>0.61</v>
      </c>
      <c r="O240" s="19">
        <v>242193</v>
      </c>
      <c r="P240" s="85">
        <f>+B240/$P$239</f>
        <v>7.166666666666667</v>
      </c>
    </row>
    <row r="241" spans="1:17" ht="15.75" thickBot="1">
      <c r="A241" s="20" t="s">
        <v>86</v>
      </c>
      <c r="B241" s="26">
        <v>163</v>
      </c>
      <c r="C241" s="26">
        <v>0</v>
      </c>
      <c r="D241" s="29">
        <v>1</v>
      </c>
      <c r="E241" s="26">
        <v>162</v>
      </c>
      <c r="F241" s="26">
        <v>483</v>
      </c>
      <c r="G241" s="23">
        <v>53.67</v>
      </c>
      <c r="H241" s="26">
        <v>107.9</v>
      </c>
      <c r="I241" s="25">
        <v>0.66610000000000003</v>
      </c>
      <c r="J241" s="26">
        <v>0.6</v>
      </c>
      <c r="K241" s="26">
        <v>2</v>
      </c>
      <c r="L241" s="26">
        <v>0.69</v>
      </c>
      <c r="M241" s="26">
        <v>160</v>
      </c>
      <c r="N241" s="26">
        <v>0.67</v>
      </c>
      <c r="O241" s="27">
        <v>242193</v>
      </c>
      <c r="P241" s="85">
        <f t="shared" ref="P241:P252" si="13">+B241/$P$239</f>
        <v>5.4333333333333336</v>
      </c>
    </row>
    <row r="242" spans="1:17" ht="15.75" thickBot="1">
      <c r="A242" s="14" t="s">
        <v>87</v>
      </c>
      <c r="B242" s="18">
        <v>211</v>
      </c>
      <c r="C242" s="18">
        <v>0</v>
      </c>
      <c r="D242" s="10">
        <v>2</v>
      </c>
      <c r="E242" s="18">
        <v>209</v>
      </c>
      <c r="F242" s="18">
        <v>665</v>
      </c>
      <c r="G242" s="16">
        <v>71.510000000000005</v>
      </c>
      <c r="H242" s="18">
        <v>151.99</v>
      </c>
      <c r="I242" s="11">
        <v>0.72719999999999996</v>
      </c>
      <c r="J242" s="18">
        <v>0.6</v>
      </c>
      <c r="K242" s="18">
        <v>3</v>
      </c>
      <c r="L242" s="18">
        <v>3.22</v>
      </c>
      <c r="M242" s="18">
        <v>206</v>
      </c>
      <c r="N242" s="18">
        <v>0.69</v>
      </c>
      <c r="O242" s="19">
        <v>242193</v>
      </c>
      <c r="P242" s="85">
        <f t="shared" si="13"/>
        <v>7.0333333333333332</v>
      </c>
      <c r="Q242">
        <f>SUM(H240:H242)</f>
        <v>390.73</v>
      </c>
    </row>
    <row r="243" spans="1:17" ht="15.75" thickBot="1">
      <c r="A243" s="20" t="s">
        <v>88</v>
      </c>
      <c r="B243" s="26">
        <v>212</v>
      </c>
      <c r="C243" s="26">
        <v>0</v>
      </c>
      <c r="D243" s="29">
        <v>1</v>
      </c>
      <c r="E243" s="26">
        <v>211</v>
      </c>
      <c r="F243" s="26">
        <v>712</v>
      </c>
      <c r="G243" s="23">
        <v>76.56</v>
      </c>
      <c r="H243" s="26">
        <v>149.53</v>
      </c>
      <c r="I243" s="25">
        <v>0.7087</v>
      </c>
      <c r="J243" s="26">
        <v>0.6</v>
      </c>
      <c r="K243" s="26">
        <v>1</v>
      </c>
      <c r="L243" s="26">
        <v>2.02</v>
      </c>
      <c r="M243" s="26">
        <v>210</v>
      </c>
      <c r="N243" s="26">
        <v>0.7</v>
      </c>
      <c r="O243" s="27">
        <v>242310</v>
      </c>
      <c r="P243" s="85">
        <f t="shared" si="13"/>
        <v>7.0666666666666664</v>
      </c>
    </row>
    <row r="244" spans="1:17" ht="15.75" thickBot="1">
      <c r="A244" s="14" t="s">
        <v>89</v>
      </c>
      <c r="B244" s="18">
        <v>195</v>
      </c>
      <c r="C244" s="18">
        <v>0</v>
      </c>
      <c r="D244" s="10">
        <v>7</v>
      </c>
      <c r="E244" s="18">
        <v>188</v>
      </c>
      <c r="F244" s="18">
        <v>584</v>
      </c>
      <c r="G244" s="16">
        <v>69.52</v>
      </c>
      <c r="H244" s="18">
        <v>136.94999999999999</v>
      </c>
      <c r="I244" s="11">
        <v>0.72850000000000004</v>
      </c>
      <c r="J244" s="18">
        <v>0.6</v>
      </c>
      <c r="K244" s="18">
        <v>4</v>
      </c>
      <c r="L244" s="18">
        <v>1.02</v>
      </c>
      <c r="M244" s="18">
        <v>184</v>
      </c>
      <c r="N244" s="18">
        <v>0.72</v>
      </c>
      <c r="O244" s="19">
        <v>242310</v>
      </c>
      <c r="P244" s="85">
        <f t="shared" si="13"/>
        <v>6.5</v>
      </c>
    </row>
    <row r="245" spans="1:17" ht="15.75" thickBot="1">
      <c r="A245" s="20" t="s">
        <v>90</v>
      </c>
      <c r="B245" s="26">
        <v>164</v>
      </c>
      <c r="C245" s="26">
        <v>0</v>
      </c>
      <c r="D245" s="22">
        <v>0</v>
      </c>
      <c r="E245" s="26">
        <v>164</v>
      </c>
      <c r="F245" s="26">
        <v>556</v>
      </c>
      <c r="G245" s="23">
        <v>59.78</v>
      </c>
      <c r="H245" s="26">
        <v>129.35</v>
      </c>
      <c r="I245" s="25">
        <v>0.78869999999999996</v>
      </c>
      <c r="J245" s="26">
        <v>0.6</v>
      </c>
      <c r="K245" s="26">
        <v>1</v>
      </c>
      <c r="L245" s="26">
        <v>0.55000000000000004</v>
      </c>
      <c r="M245" s="26">
        <v>163</v>
      </c>
      <c r="N245" s="26">
        <v>0.79</v>
      </c>
      <c r="O245" s="27">
        <v>242310</v>
      </c>
      <c r="P245" s="85">
        <f t="shared" si="13"/>
        <v>5.4666666666666668</v>
      </c>
      <c r="Q245">
        <f>SUM(H243:H245)</f>
        <v>415.83000000000004</v>
      </c>
    </row>
    <row r="246" spans="1:17" ht="15.75" thickBot="1">
      <c r="A246" s="14" t="s">
        <v>91</v>
      </c>
      <c r="B246" s="18">
        <v>117</v>
      </c>
      <c r="C246" s="18">
        <v>0</v>
      </c>
      <c r="D246" s="13">
        <v>0</v>
      </c>
      <c r="E246" s="18">
        <v>117</v>
      </c>
      <c r="F246" s="18">
        <v>392</v>
      </c>
      <c r="G246" s="16">
        <v>43.56</v>
      </c>
      <c r="H246" s="18">
        <v>86.63</v>
      </c>
      <c r="I246" s="11">
        <v>0.74039999999999995</v>
      </c>
      <c r="J246" s="18">
        <v>0.6</v>
      </c>
      <c r="K246" s="18">
        <v>2</v>
      </c>
      <c r="L246" s="18">
        <v>0.94</v>
      </c>
      <c r="M246" s="18">
        <v>115</v>
      </c>
      <c r="N246" s="18">
        <v>0.74</v>
      </c>
      <c r="O246" s="19">
        <v>242395</v>
      </c>
      <c r="P246" s="85">
        <f t="shared" si="13"/>
        <v>3.9</v>
      </c>
    </row>
    <row r="247" spans="1:17" ht="15.75" thickBot="1">
      <c r="A247" s="20" t="s">
        <v>92</v>
      </c>
      <c r="B247" s="26">
        <v>143</v>
      </c>
      <c r="C247" s="26">
        <v>0</v>
      </c>
      <c r="D247" s="22">
        <v>0</v>
      </c>
      <c r="E247" s="26">
        <v>143</v>
      </c>
      <c r="F247" s="26">
        <v>461</v>
      </c>
      <c r="G247" s="23">
        <v>49.57</v>
      </c>
      <c r="H247" s="26">
        <v>109.46</v>
      </c>
      <c r="I247" s="25">
        <v>0.76549999999999996</v>
      </c>
      <c r="J247" s="26">
        <v>0.6</v>
      </c>
      <c r="K247" s="26">
        <v>1</v>
      </c>
      <c r="L247" s="26">
        <v>0.56000000000000005</v>
      </c>
      <c r="M247" s="26">
        <v>142</v>
      </c>
      <c r="N247" s="26">
        <v>0.77</v>
      </c>
      <c r="O247" s="27">
        <v>242395</v>
      </c>
      <c r="P247" s="85">
        <f t="shared" si="13"/>
        <v>4.7666666666666666</v>
      </c>
    </row>
    <row r="248" spans="1:17" ht="15.75" thickBot="1">
      <c r="A248" s="14" t="s">
        <v>93</v>
      </c>
      <c r="B248" s="18">
        <v>153</v>
      </c>
      <c r="C248" s="18">
        <v>0</v>
      </c>
      <c r="D248" s="13">
        <v>0</v>
      </c>
      <c r="E248" s="18">
        <v>153</v>
      </c>
      <c r="F248" s="18">
        <v>515</v>
      </c>
      <c r="G248" s="16">
        <v>57.22</v>
      </c>
      <c r="H248" s="18">
        <v>119.58</v>
      </c>
      <c r="I248" s="11">
        <v>0.78149999999999997</v>
      </c>
      <c r="J248" s="18">
        <v>0.6</v>
      </c>
      <c r="K248" s="18">
        <v>0</v>
      </c>
      <c r="L248" s="18">
        <v>0</v>
      </c>
      <c r="M248" s="18">
        <v>153</v>
      </c>
      <c r="N248" s="18">
        <v>0.78</v>
      </c>
      <c r="O248" s="19">
        <v>242395</v>
      </c>
      <c r="P248" s="85">
        <f t="shared" si="13"/>
        <v>5.0999999999999996</v>
      </c>
      <c r="Q248">
        <f>SUM(H246:H248)</f>
        <v>315.66999999999996</v>
      </c>
    </row>
    <row r="249" spans="1:17" ht="15.75" thickBot="1">
      <c r="A249" s="20" t="s">
        <v>94</v>
      </c>
      <c r="B249" s="26">
        <v>182</v>
      </c>
      <c r="C249" s="26">
        <v>0</v>
      </c>
      <c r="D249" s="22">
        <v>0</v>
      </c>
      <c r="E249" s="26">
        <v>182</v>
      </c>
      <c r="F249" s="26">
        <v>540</v>
      </c>
      <c r="G249" s="23">
        <v>58.06</v>
      </c>
      <c r="H249" s="26">
        <v>126.64</v>
      </c>
      <c r="I249" s="25">
        <v>0.69579999999999997</v>
      </c>
      <c r="J249" s="26">
        <v>0.6</v>
      </c>
      <c r="K249" s="26">
        <v>1</v>
      </c>
      <c r="L249" s="26">
        <v>2.02</v>
      </c>
      <c r="M249" s="26">
        <v>181</v>
      </c>
      <c r="N249" s="26">
        <v>0.69</v>
      </c>
      <c r="O249" s="27">
        <v>242435</v>
      </c>
      <c r="P249" s="85">
        <f t="shared" si="13"/>
        <v>6.0666666666666664</v>
      </c>
    </row>
    <row r="250" spans="1:17" ht="15.75" thickBot="1">
      <c r="A250" s="14" t="s">
        <v>95</v>
      </c>
      <c r="B250" s="18">
        <v>171</v>
      </c>
      <c r="C250" s="18">
        <v>0</v>
      </c>
      <c r="D250" s="13">
        <v>0</v>
      </c>
      <c r="E250" s="18">
        <v>171</v>
      </c>
      <c r="F250" s="18">
        <v>559</v>
      </c>
      <c r="G250" s="16">
        <v>60.11</v>
      </c>
      <c r="H250" s="18">
        <v>123.68</v>
      </c>
      <c r="I250" s="11">
        <v>0.72319999999999995</v>
      </c>
      <c r="J250" s="18">
        <v>0.6</v>
      </c>
      <c r="K250" s="18">
        <v>2</v>
      </c>
      <c r="L250" s="18">
        <v>0.88</v>
      </c>
      <c r="M250" s="18">
        <v>169</v>
      </c>
      <c r="N250" s="18">
        <v>0.72</v>
      </c>
      <c r="O250" s="19">
        <v>242435</v>
      </c>
      <c r="P250" s="85">
        <f t="shared" si="13"/>
        <v>5.7</v>
      </c>
    </row>
    <row r="251" spans="1:17" ht="15.75" thickBot="1">
      <c r="A251" s="20" t="s">
        <v>96</v>
      </c>
      <c r="B251" s="26">
        <v>173</v>
      </c>
      <c r="C251" s="26">
        <v>0</v>
      </c>
      <c r="D251" s="29">
        <v>10</v>
      </c>
      <c r="E251" s="26">
        <v>163</v>
      </c>
      <c r="F251" s="26">
        <v>551</v>
      </c>
      <c r="G251" s="23">
        <v>61.22</v>
      </c>
      <c r="H251" s="26">
        <v>109.72</v>
      </c>
      <c r="I251" s="25">
        <v>0.67310000000000003</v>
      </c>
      <c r="J251" s="26">
        <v>0.6</v>
      </c>
      <c r="K251" s="26">
        <v>2</v>
      </c>
      <c r="L251" s="26">
        <v>0.96</v>
      </c>
      <c r="M251" s="26">
        <v>161</v>
      </c>
      <c r="N251" s="26">
        <v>0.67</v>
      </c>
      <c r="O251" s="27">
        <v>242435</v>
      </c>
      <c r="P251" s="85">
        <f t="shared" si="13"/>
        <v>5.7666666666666666</v>
      </c>
    </row>
    <row r="252" spans="1:17" ht="15.75" thickBot="1">
      <c r="A252" s="4" t="s">
        <v>13</v>
      </c>
      <c r="B252" s="5">
        <v>2099</v>
      </c>
      <c r="C252" s="6">
        <v>0</v>
      </c>
      <c r="D252" s="6">
        <v>22</v>
      </c>
      <c r="E252" s="5">
        <v>2077</v>
      </c>
      <c r="F252" s="5">
        <v>6681</v>
      </c>
      <c r="G252" s="6">
        <v>61.01</v>
      </c>
      <c r="H252" s="7">
        <v>1482.26</v>
      </c>
      <c r="I252" s="6">
        <v>0.7137</v>
      </c>
      <c r="J252" s="4">
        <v>0.6</v>
      </c>
      <c r="K252" s="6">
        <v>19</v>
      </c>
      <c r="L252" s="6">
        <v>1.36</v>
      </c>
      <c r="M252" s="5">
        <v>2058</v>
      </c>
      <c r="N252" s="6">
        <v>0.71</v>
      </c>
      <c r="O252" s="28"/>
      <c r="P252" s="85">
        <f t="shared" si="13"/>
        <v>69.966666666666669</v>
      </c>
    </row>
    <row r="253" spans="1:17">
      <c r="A253" s="32"/>
      <c r="B253" s="34"/>
      <c r="C253" s="34"/>
      <c r="D253" s="33"/>
      <c r="E253" s="34"/>
      <c r="F253" s="34"/>
      <c r="G253" s="34"/>
      <c r="H253" s="32"/>
      <c r="I253" s="34"/>
      <c r="J253" s="34"/>
      <c r="K253" s="34"/>
      <c r="L253" s="34"/>
    </row>
    <row r="254" spans="1:17" ht="18">
      <c r="A254" s="8" t="s">
        <v>30</v>
      </c>
    </row>
    <row r="255" spans="1:17" ht="30.75" thickBot="1">
      <c r="A255" s="9" t="s">
        <v>31</v>
      </c>
    </row>
    <row r="256" spans="1:17" ht="15.75" thickBot="1">
      <c r="A256" s="101" t="s">
        <v>1</v>
      </c>
      <c r="B256" s="101" t="s">
        <v>2</v>
      </c>
      <c r="C256" s="110" t="s">
        <v>104</v>
      </c>
      <c r="D256" s="110" t="s">
        <v>3</v>
      </c>
      <c r="E256" s="101" t="s">
        <v>2</v>
      </c>
      <c r="F256" s="101" t="s">
        <v>4</v>
      </c>
      <c r="G256" s="101" t="s">
        <v>5</v>
      </c>
      <c r="H256" s="110" t="s">
        <v>6</v>
      </c>
      <c r="I256" s="110"/>
      <c r="J256" s="110"/>
      <c r="K256" s="127" t="s">
        <v>7</v>
      </c>
      <c r="L256" s="128"/>
      <c r="M256" s="127" t="s">
        <v>8</v>
      </c>
      <c r="N256" s="128"/>
      <c r="O256" s="110" t="s">
        <v>9</v>
      </c>
      <c r="P256" s="84" t="s">
        <v>99</v>
      </c>
    </row>
    <row r="257" spans="1:17" ht="16.5" thickTop="1" thickBot="1">
      <c r="A257" s="101" t="s">
        <v>10</v>
      </c>
      <c r="B257" s="101" t="s">
        <v>11</v>
      </c>
      <c r="C257" s="101" t="s">
        <v>105</v>
      </c>
      <c r="D257" s="101" t="s">
        <v>12</v>
      </c>
      <c r="E257" s="101" t="s">
        <v>106</v>
      </c>
      <c r="F257" s="101" t="s">
        <v>13</v>
      </c>
      <c r="G257" s="101" t="s">
        <v>14</v>
      </c>
      <c r="H257" s="101" t="s">
        <v>15</v>
      </c>
      <c r="I257" s="101" t="s">
        <v>16</v>
      </c>
      <c r="J257" s="101" t="s">
        <v>17</v>
      </c>
      <c r="K257" s="101" t="s">
        <v>2</v>
      </c>
      <c r="L257" s="101" t="s">
        <v>16</v>
      </c>
      <c r="M257" s="101" t="s">
        <v>2</v>
      </c>
      <c r="N257" s="101" t="s">
        <v>16</v>
      </c>
      <c r="O257" s="101" t="s">
        <v>18</v>
      </c>
      <c r="P257">
        <v>24</v>
      </c>
    </row>
    <row r="258" spans="1:17" ht="16.5" thickTop="1" thickBot="1">
      <c r="A258" s="14" t="s">
        <v>85</v>
      </c>
      <c r="B258" s="18">
        <v>83</v>
      </c>
      <c r="C258" s="18">
        <v>0</v>
      </c>
      <c r="D258" s="13">
        <v>0</v>
      </c>
      <c r="E258" s="18">
        <v>83</v>
      </c>
      <c r="F258" s="18">
        <v>299</v>
      </c>
      <c r="G258" s="16">
        <v>40.19</v>
      </c>
      <c r="H258" s="18">
        <v>49.55</v>
      </c>
      <c r="I258" s="30">
        <v>0.59699999999999998</v>
      </c>
      <c r="J258" s="18">
        <v>0.6</v>
      </c>
      <c r="K258" s="18">
        <v>0</v>
      </c>
      <c r="L258" s="18">
        <v>0</v>
      </c>
      <c r="M258" s="18">
        <v>83</v>
      </c>
      <c r="N258" s="18">
        <v>0.6</v>
      </c>
      <c r="O258" s="19">
        <v>242193</v>
      </c>
      <c r="P258" s="85">
        <f>+B258/$P$257</f>
        <v>3.4583333333333335</v>
      </c>
    </row>
    <row r="259" spans="1:17" ht="15.75" thickBot="1">
      <c r="A259" s="20" t="s">
        <v>86</v>
      </c>
      <c r="B259" s="26">
        <v>86</v>
      </c>
      <c r="C259" s="26">
        <v>0</v>
      </c>
      <c r="D259" s="22">
        <v>0</v>
      </c>
      <c r="E259" s="26">
        <v>86</v>
      </c>
      <c r="F259" s="26">
        <v>304</v>
      </c>
      <c r="G259" s="23">
        <v>42.22</v>
      </c>
      <c r="H259" s="26">
        <v>55.67</v>
      </c>
      <c r="I259" s="25">
        <v>0.64729999999999999</v>
      </c>
      <c r="J259" s="26">
        <v>0.6</v>
      </c>
      <c r="K259" s="26">
        <v>0</v>
      </c>
      <c r="L259" s="26">
        <v>0</v>
      </c>
      <c r="M259" s="26">
        <v>86</v>
      </c>
      <c r="N259" s="26">
        <v>0.65</v>
      </c>
      <c r="O259" s="27">
        <v>242193</v>
      </c>
      <c r="P259" s="85">
        <f t="shared" ref="P259:P270" si="14">+B259/$P$257</f>
        <v>3.5833333333333335</v>
      </c>
    </row>
    <row r="260" spans="1:17" ht="15.75" thickBot="1">
      <c r="A260" s="14" t="s">
        <v>87</v>
      </c>
      <c r="B260" s="18">
        <v>70</v>
      </c>
      <c r="C260" s="18">
        <v>0</v>
      </c>
      <c r="D260" s="10">
        <v>6</v>
      </c>
      <c r="E260" s="18">
        <v>64</v>
      </c>
      <c r="F260" s="18">
        <v>274</v>
      </c>
      <c r="G260" s="16">
        <v>36.83</v>
      </c>
      <c r="H260" s="18">
        <v>47.68</v>
      </c>
      <c r="I260" s="11">
        <v>0.74509999999999998</v>
      </c>
      <c r="J260" s="18">
        <v>0.6</v>
      </c>
      <c r="K260" s="18">
        <v>2</v>
      </c>
      <c r="L260" s="18">
        <v>3.95</v>
      </c>
      <c r="M260" s="18">
        <v>62</v>
      </c>
      <c r="N260" s="18">
        <v>0.64</v>
      </c>
      <c r="O260" s="19">
        <v>242193</v>
      </c>
      <c r="P260" s="85">
        <f t="shared" si="14"/>
        <v>2.9166666666666665</v>
      </c>
      <c r="Q260">
        <f>SUM(H258:H260)</f>
        <v>152.9</v>
      </c>
    </row>
    <row r="261" spans="1:17" ht="15.75" thickBot="1">
      <c r="A261" s="20" t="s">
        <v>88</v>
      </c>
      <c r="B261" s="26">
        <v>87</v>
      </c>
      <c r="C261" s="26">
        <v>0</v>
      </c>
      <c r="D261" s="29">
        <v>2</v>
      </c>
      <c r="E261" s="26">
        <v>85</v>
      </c>
      <c r="F261" s="26">
        <v>339</v>
      </c>
      <c r="G261" s="23">
        <v>45.56</v>
      </c>
      <c r="H261" s="26">
        <v>59.85</v>
      </c>
      <c r="I261" s="25">
        <v>0.70409999999999995</v>
      </c>
      <c r="J261" s="26">
        <v>0.6</v>
      </c>
      <c r="K261" s="26">
        <v>1</v>
      </c>
      <c r="L261" s="26">
        <v>0.56000000000000005</v>
      </c>
      <c r="M261" s="26">
        <v>84</v>
      </c>
      <c r="N261" s="26">
        <v>0.71</v>
      </c>
      <c r="O261" s="27">
        <v>242277</v>
      </c>
      <c r="P261" s="85">
        <f t="shared" si="14"/>
        <v>3.625</v>
      </c>
    </row>
    <row r="262" spans="1:17" ht="15.75" thickBot="1">
      <c r="A262" s="14" t="s">
        <v>89</v>
      </c>
      <c r="B262" s="18">
        <v>72</v>
      </c>
      <c r="C262" s="18">
        <v>0</v>
      </c>
      <c r="D262" s="10">
        <v>1</v>
      </c>
      <c r="E262" s="18">
        <v>71</v>
      </c>
      <c r="F262" s="18">
        <v>353</v>
      </c>
      <c r="G262" s="16">
        <v>52.53</v>
      </c>
      <c r="H262" s="18">
        <v>53.29</v>
      </c>
      <c r="I262" s="11">
        <v>0.75049999999999994</v>
      </c>
      <c r="J262" s="18">
        <v>0.6</v>
      </c>
      <c r="K262" s="18">
        <v>0</v>
      </c>
      <c r="L262" s="18">
        <v>0</v>
      </c>
      <c r="M262" s="18">
        <v>71</v>
      </c>
      <c r="N262" s="18">
        <v>0.75</v>
      </c>
      <c r="O262" s="19">
        <v>242277</v>
      </c>
      <c r="P262" s="85">
        <f t="shared" si="14"/>
        <v>3</v>
      </c>
    </row>
    <row r="263" spans="1:17" ht="15.75" thickBot="1">
      <c r="A263" s="20" t="s">
        <v>90</v>
      </c>
      <c r="B263" s="26">
        <v>68</v>
      </c>
      <c r="C263" s="26">
        <v>0</v>
      </c>
      <c r="D263" s="22">
        <v>0</v>
      </c>
      <c r="E263" s="26">
        <v>68</v>
      </c>
      <c r="F263" s="26">
        <v>356</v>
      </c>
      <c r="G263" s="23">
        <v>47.85</v>
      </c>
      <c r="H263" s="26">
        <v>47.76</v>
      </c>
      <c r="I263" s="25">
        <v>0.70240000000000002</v>
      </c>
      <c r="J263" s="26">
        <v>0.6</v>
      </c>
      <c r="K263" s="26">
        <v>0</v>
      </c>
      <c r="L263" s="26">
        <v>0</v>
      </c>
      <c r="M263" s="26">
        <v>68</v>
      </c>
      <c r="N263" s="26">
        <v>0.7</v>
      </c>
      <c r="O263" s="27">
        <v>242277</v>
      </c>
      <c r="P263" s="85">
        <f t="shared" si="14"/>
        <v>2.8333333333333335</v>
      </c>
      <c r="Q263">
        <f>SUM(H261:H263)</f>
        <v>160.9</v>
      </c>
    </row>
    <row r="264" spans="1:17" ht="15.75" thickBot="1">
      <c r="A264" s="14" t="s">
        <v>91</v>
      </c>
      <c r="B264" s="18">
        <v>46</v>
      </c>
      <c r="C264" s="18">
        <v>0</v>
      </c>
      <c r="D264" s="13">
        <v>0</v>
      </c>
      <c r="E264" s="18">
        <v>46</v>
      </c>
      <c r="F264" s="18">
        <v>170</v>
      </c>
      <c r="G264" s="16">
        <v>23.61</v>
      </c>
      <c r="H264" s="18">
        <v>29.63</v>
      </c>
      <c r="I264" s="11">
        <v>0.64419999999999999</v>
      </c>
      <c r="J264" s="18">
        <v>0.6</v>
      </c>
      <c r="K264" s="18">
        <v>0</v>
      </c>
      <c r="L264" s="18">
        <v>0</v>
      </c>
      <c r="M264" s="18">
        <v>46</v>
      </c>
      <c r="N264" s="18">
        <v>0.64</v>
      </c>
      <c r="O264" s="19">
        <v>242431</v>
      </c>
      <c r="P264" s="85">
        <f t="shared" si="14"/>
        <v>1.9166666666666667</v>
      </c>
    </row>
    <row r="265" spans="1:17" ht="15.75" thickBot="1">
      <c r="A265" s="20" t="s">
        <v>92</v>
      </c>
      <c r="B265" s="26">
        <v>59</v>
      </c>
      <c r="C265" s="26">
        <v>0</v>
      </c>
      <c r="D265" s="22">
        <v>0</v>
      </c>
      <c r="E265" s="26">
        <v>59</v>
      </c>
      <c r="F265" s="26">
        <v>208</v>
      </c>
      <c r="G265" s="23">
        <v>27.96</v>
      </c>
      <c r="H265" s="26">
        <v>40.5</v>
      </c>
      <c r="I265" s="25">
        <v>0.6865</v>
      </c>
      <c r="J265" s="26">
        <v>0.6</v>
      </c>
      <c r="K265" s="26">
        <v>0</v>
      </c>
      <c r="L265" s="26">
        <v>0</v>
      </c>
      <c r="M265" s="26">
        <v>59</v>
      </c>
      <c r="N265" s="26">
        <v>0.69</v>
      </c>
      <c r="O265" s="27">
        <v>242431</v>
      </c>
      <c r="P265" s="85">
        <f t="shared" si="14"/>
        <v>2.4583333333333335</v>
      </c>
    </row>
    <row r="266" spans="1:17" ht="15.75" thickBot="1">
      <c r="A266" s="14" t="s">
        <v>93</v>
      </c>
      <c r="B266" s="18">
        <v>71</v>
      </c>
      <c r="C266" s="18">
        <v>0</v>
      </c>
      <c r="D266" s="13">
        <v>0</v>
      </c>
      <c r="E266" s="18">
        <v>71</v>
      </c>
      <c r="F266" s="18">
        <v>262</v>
      </c>
      <c r="G266" s="16">
        <v>36.39</v>
      </c>
      <c r="H266" s="18">
        <v>40.619999999999997</v>
      </c>
      <c r="I266" s="30">
        <v>0.57210000000000005</v>
      </c>
      <c r="J266" s="18">
        <v>0.6</v>
      </c>
      <c r="K266" s="18">
        <v>0</v>
      </c>
      <c r="L266" s="18">
        <v>0</v>
      </c>
      <c r="M266" s="18">
        <v>71</v>
      </c>
      <c r="N266" s="18">
        <v>0.56999999999999995</v>
      </c>
      <c r="O266" s="19">
        <v>242431</v>
      </c>
      <c r="P266" s="85">
        <f t="shared" si="14"/>
        <v>2.9583333333333335</v>
      </c>
      <c r="Q266">
        <f>SUM(H264:H266)</f>
        <v>110.75</v>
      </c>
    </row>
    <row r="267" spans="1:17" ht="15.75" thickBot="1">
      <c r="A267" s="20" t="s">
        <v>94</v>
      </c>
      <c r="B267" s="26">
        <v>89</v>
      </c>
      <c r="C267" s="26">
        <v>0</v>
      </c>
      <c r="D267" s="22">
        <v>0</v>
      </c>
      <c r="E267" s="26">
        <v>89</v>
      </c>
      <c r="F267" s="26">
        <v>447</v>
      </c>
      <c r="G267" s="23">
        <v>60.08</v>
      </c>
      <c r="H267" s="26">
        <v>71.31</v>
      </c>
      <c r="I267" s="25">
        <v>0.80120000000000002</v>
      </c>
      <c r="J267" s="26">
        <v>0.6</v>
      </c>
      <c r="K267" s="26">
        <v>0</v>
      </c>
      <c r="L267" s="26">
        <v>0</v>
      </c>
      <c r="M267" s="26">
        <v>89</v>
      </c>
      <c r="N267" s="26">
        <v>0.8</v>
      </c>
      <c r="O267" s="27">
        <v>242431</v>
      </c>
      <c r="P267" s="85">
        <f t="shared" si="14"/>
        <v>3.7083333333333335</v>
      </c>
    </row>
    <row r="268" spans="1:17" ht="15.75" thickBot="1">
      <c r="A268" s="14" t="s">
        <v>95</v>
      </c>
      <c r="B268" s="18">
        <v>85</v>
      </c>
      <c r="C268" s="18">
        <v>0</v>
      </c>
      <c r="D268" s="13">
        <v>0</v>
      </c>
      <c r="E268" s="18">
        <v>85</v>
      </c>
      <c r="F268" s="18">
        <v>345</v>
      </c>
      <c r="G268" s="16">
        <v>46.37</v>
      </c>
      <c r="H268" s="18">
        <v>59.55</v>
      </c>
      <c r="I268" s="11">
        <v>0.7006</v>
      </c>
      <c r="J268" s="18">
        <v>0.6</v>
      </c>
      <c r="K268" s="18">
        <v>0</v>
      </c>
      <c r="L268" s="18">
        <v>0</v>
      </c>
      <c r="M268" s="18">
        <v>85</v>
      </c>
      <c r="N268" s="18">
        <v>0.7</v>
      </c>
      <c r="O268" s="19">
        <v>242431</v>
      </c>
      <c r="P268" s="85">
        <f t="shared" si="14"/>
        <v>3.5416666666666665</v>
      </c>
    </row>
    <row r="269" spans="1:17" ht="15.75" thickBot="1">
      <c r="A269" s="20" t="s">
        <v>96</v>
      </c>
      <c r="B269" s="26">
        <v>109</v>
      </c>
      <c r="C269" s="26">
        <v>0</v>
      </c>
      <c r="D269" s="29">
        <v>42</v>
      </c>
      <c r="E269" s="26">
        <v>67</v>
      </c>
      <c r="F269" s="26">
        <v>484</v>
      </c>
      <c r="G269" s="23">
        <v>67.22</v>
      </c>
      <c r="H269" s="26">
        <v>49.96</v>
      </c>
      <c r="I269" s="25">
        <v>0.74570000000000003</v>
      </c>
      <c r="J269" s="26">
        <v>0.6</v>
      </c>
      <c r="K269" s="26">
        <v>0</v>
      </c>
      <c r="L269" s="26">
        <v>0</v>
      </c>
      <c r="M269" s="26">
        <v>67</v>
      </c>
      <c r="N269" s="26">
        <v>0.75</v>
      </c>
      <c r="O269" s="27">
        <v>242431</v>
      </c>
      <c r="P269" s="85">
        <f t="shared" si="14"/>
        <v>4.541666666666667</v>
      </c>
    </row>
    <row r="270" spans="1:17" ht="15.75" thickBot="1">
      <c r="A270" s="4" t="s">
        <v>13</v>
      </c>
      <c r="B270" s="6">
        <v>925</v>
      </c>
      <c r="C270" s="6">
        <v>0</v>
      </c>
      <c r="D270" s="6">
        <v>51</v>
      </c>
      <c r="E270" s="6">
        <v>874</v>
      </c>
      <c r="F270" s="5">
        <v>3841</v>
      </c>
      <c r="G270" s="6">
        <v>43.85</v>
      </c>
      <c r="H270" s="6">
        <v>605.37</v>
      </c>
      <c r="I270" s="6">
        <v>0.69259999999999999</v>
      </c>
      <c r="J270" s="4">
        <v>0.6</v>
      </c>
      <c r="K270" s="6">
        <v>3</v>
      </c>
      <c r="L270" s="6">
        <v>2.82</v>
      </c>
      <c r="M270" s="6">
        <v>871</v>
      </c>
      <c r="N270" s="6">
        <v>0.69</v>
      </c>
      <c r="O270" s="28"/>
      <c r="P270" s="85">
        <f t="shared" si="14"/>
        <v>38.541666666666664</v>
      </c>
    </row>
    <row r="271" spans="1:17">
      <c r="A271" s="35"/>
      <c r="B271" s="36"/>
      <c r="C271" s="37"/>
      <c r="D271" s="36"/>
      <c r="E271" s="37"/>
      <c r="F271" s="38"/>
      <c r="G271" s="37"/>
      <c r="H271" s="35"/>
      <c r="I271" s="37"/>
      <c r="J271" s="37"/>
      <c r="K271" s="36"/>
      <c r="L271" s="37"/>
    </row>
    <row r="272" spans="1:17" ht="18">
      <c r="A272" s="31" t="s">
        <v>41</v>
      </c>
    </row>
    <row r="273" spans="1:18" ht="30.75" thickBot="1">
      <c r="A273" s="9" t="s">
        <v>143</v>
      </c>
    </row>
    <row r="274" spans="1:18" ht="15.75" thickBot="1">
      <c r="A274" s="101" t="s">
        <v>1</v>
      </c>
      <c r="B274" s="101" t="s">
        <v>2</v>
      </c>
      <c r="C274" s="110" t="s">
        <v>104</v>
      </c>
      <c r="D274" s="110" t="s">
        <v>3</v>
      </c>
      <c r="E274" s="101" t="s">
        <v>2</v>
      </c>
      <c r="F274" s="101" t="s">
        <v>4</v>
      </c>
      <c r="G274" s="101" t="s">
        <v>5</v>
      </c>
      <c r="H274" s="110" t="s">
        <v>6</v>
      </c>
      <c r="I274" s="110"/>
      <c r="J274" s="110"/>
      <c r="K274" s="127" t="s">
        <v>7</v>
      </c>
      <c r="L274" s="128"/>
      <c r="M274" s="110" t="s">
        <v>8</v>
      </c>
      <c r="N274" s="113"/>
      <c r="O274" s="113"/>
      <c r="P274" s="84" t="s">
        <v>99</v>
      </c>
    </row>
    <row r="275" spans="1:18" ht="16.5" thickTop="1" thickBot="1">
      <c r="A275" s="101" t="s">
        <v>10</v>
      </c>
      <c r="B275" s="101" t="s">
        <v>11</v>
      </c>
      <c r="C275" s="101" t="s">
        <v>105</v>
      </c>
      <c r="D275" s="101" t="s">
        <v>12</v>
      </c>
      <c r="E275" s="101" t="s">
        <v>106</v>
      </c>
      <c r="F275" s="101" t="s">
        <v>13</v>
      </c>
      <c r="G275" s="101" t="s">
        <v>14</v>
      </c>
      <c r="H275" s="101" t="s">
        <v>15</v>
      </c>
      <c r="I275" s="101" t="s">
        <v>16</v>
      </c>
      <c r="J275" s="101" t="s">
        <v>17</v>
      </c>
      <c r="K275" s="101" t="s">
        <v>2</v>
      </c>
      <c r="L275" s="101" t="s">
        <v>16</v>
      </c>
      <c r="M275" s="101" t="s">
        <v>2</v>
      </c>
      <c r="N275" s="114"/>
      <c r="O275" s="114"/>
      <c r="P275">
        <v>24</v>
      </c>
    </row>
    <row r="276" spans="1:18" ht="16.5" thickTop="1" thickBot="1">
      <c r="A276" s="14" t="s">
        <v>85</v>
      </c>
      <c r="B276" s="18">
        <v>72</v>
      </c>
      <c r="C276" s="18">
        <v>0</v>
      </c>
      <c r="D276" s="13">
        <v>0</v>
      </c>
      <c r="E276" s="18">
        <v>72</v>
      </c>
      <c r="F276" s="18">
        <v>302</v>
      </c>
      <c r="G276" s="16">
        <v>40.590000000000003</v>
      </c>
      <c r="H276" s="18">
        <v>48.27</v>
      </c>
      <c r="I276" s="11">
        <v>0.6704</v>
      </c>
      <c r="J276" s="18">
        <v>0.6</v>
      </c>
      <c r="K276" s="18">
        <v>0</v>
      </c>
      <c r="L276" s="18">
        <v>0</v>
      </c>
      <c r="M276" s="18">
        <v>72</v>
      </c>
      <c r="N276" s="18">
        <v>0.67</v>
      </c>
      <c r="O276" s="19">
        <v>242184</v>
      </c>
      <c r="P276" s="85">
        <f>+B276/$P$275</f>
        <v>3</v>
      </c>
      <c r="R276" s="87">
        <f>+P17</f>
        <v>55.177480916030532</v>
      </c>
    </row>
    <row r="277" spans="1:18" ht="15.75" thickBot="1">
      <c r="A277" s="20" t="s">
        <v>86</v>
      </c>
      <c r="B277" s="26">
        <v>51</v>
      </c>
      <c r="C277" s="26">
        <v>0</v>
      </c>
      <c r="D277" s="22">
        <v>0</v>
      </c>
      <c r="E277" s="26">
        <v>51</v>
      </c>
      <c r="F277" s="26">
        <v>257</v>
      </c>
      <c r="G277" s="23">
        <v>35.69</v>
      </c>
      <c r="H277" s="26">
        <v>34.270000000000003</v>
      </c>
      <c r="I277" s="25">
        <v>0.67190000000000005</v>
      </c>
      <c r="J277" s="26">
        <v>0.6</v>
      </c>
      <c r="K277" s="26">
        <v>0</v>
      </c>
      <c r="L277" s="26">
        <v>0</v>
      </c>
      <c r="M277" s="26">
        <v>51</v>
      </c>
      <c r="N277" s="26">
        <v>0.67</v>
      </c>
      <c r="O277" s="27">
        <v>242184</v>
      </c>
      <c r="P277" s="85">
        <f t="shared" ref="P277:P288" si="15">+B277/$P$275</f>
        <v>2.125</v>
      </c>
      <c r="R277" s="87">
        <f>+P34</f>
        <v>55.884615384615387</v>
      </c>
    </row>
    <row r="278" spans="1:18" ht="15.75" thickBot="1">
      <c r="A278" s="14" t="s">
        <v>87</v>
      </c>
      <c r="B278" s="18">
        <v>54</v>
      </c>
      <c r="C278" s="18">
        <v>0</v>
      </c>
      <c r="D278" s="13">
        <v>0</v>
      </c>
      <c r="E278" s="18">
        <v>54</v>
      </c>
      <c r="F278" s="18">
        <v>211</v>
      </c>
      <c r="G278" s="16">
        <v>28.36</v>
      </c>
      <c r="H278" s="18">
        <v>42.19</v>
      </c>
      <c r="I278" s="11">
        <v>0.78139999999999998</v>
      </c>
      <c r="J278" s="18">
        <v>0.6</v>
      </c>
      <c r="K278" s="18">
        <v>0</v>
      </c>
      <c r="L278" s="18">
        <v>0</v>
      </c>
      <c r="M278" s="18">
        <v>54</v>
      </c>
      <c r="N278" s="18">
        <v>0.78</v>
      </c>
      <c r="O278" s="19">
        <v>242184</v>
      </c>
      <c r="P278" s="85">
        <f t="shared" si="15"/>
        <v>2.25</v>
      </c>
      <c r="Q278">
        <f>SUM(H276:H278)</f>
        <v>124.73</v>
      </c>
      <c r="R278" s="87">
        <f>+P52</f>
        <v>83.966666666666669</v>
      </c>
    </row>
    <row r="279" spans="1:18" ht="15.75" thickBot="1">
      <c r="A279" s="20" t="s">
        <v>88</v>
      </c>
      <c r="B279" s="26">
        <v>76</v>
      </c>
      <c r="C279" s="26">
        <v>0</v>
      </c>
      <c r="D279" s="22">
        <v>0</v>
      </c>
      <c r="E279" s="26">
        <v>76</v>
      </c>
      <c r="F279" s="26">
        <v>343</v>
      </c>
      <c r="G279" s="23">
        <v>46.1</v>
      </c>
      <c r="H279" s="26">
        <v>50.91</v>
      </c>
      <c r="I279" s="25">
        <v>0.66979999999999995</v>
      </c>
      <c r="J279" s="26">
        <v>0.6</v>
      </c>
      <c r="K279" s="26">
        <v>0</v>
      </c>
      <c r="L279" s="26">
        <v>0</v>
      </c>
      <c r="M279" s="26">
        <v>76</v>
      </c>
      <c r="N279" s="26">
        <v>0.67</v>
      </c>
      <c r="O279" s="27">
        <v>242296</v>
      </c>
      <c r="P279" s="85">
        <f t="shared" si="15"/>
        <v>3.1666666666666665</v>
      </c>
      <c r="R279" s="87">
        <f>+P70</f>
        <v>5.833333333333333</v>
      </c>
    </row>
    <row r="280" spans="1:18" ht="15.75" thickBot="1">
      <c r="A280" s="14" t="s">
        <v>89</v>
      </c>
      <c r="B280" s="18">
        <v>55</v>
      </c>
      <c r="C280" s="18">
        <v>0</v>
      </c>
      <c r="D280" s="13">
        <v>0</v>
      </c>
      <c r="E280" s="18">
        <v>55</v>
      </c>
      <c r="F280" s="18">
        <v>256</v>
      </c>
      <c r="G280" s="16">
        <v>38.1</v>
      </c>
      <c r="H280" s="18">
        <v>38.119999999999997</v>
      </c>
      <c r="I280" s="11">
        <v>0.69310000000000005</v>
      </c>
      <c r="J280" s="18">
        <v>0.6</v>
      </c>
      <c r="K280" s="18">
        <v>0</v>
      </c>
      <c r="L280" s="18">
        <v>0</v>
      </c>
      <c r="M280" s="18">
        <v>55</v>
      </c>
      <c r="N280" s="18">
        <v>0.69</v>
      </c>
      <c r="O280" s="19">
        <v>242296</v>
      </c>
      <c r="P280" s="85">
        <f t="shared" si="15"/>
        <v>2.2916666666666665</v>
      </c>
      <c r="R280" s="87">
        <f>+P88</f>
        <v>54.56666666666667</v>
      </c>
    </row>
    <row r="281" spans="1:18" ht="15.75" thickBot="1">
      <c r="A281" s="20" t="s">
        <v>90</v>
      </c>
      <c r="B281" s="26">
        <v>58</v>
      </c>
      <c r="C281" s="26">
        <v>0</v>
      </c>
      <c r="D281" s="22">
        <v>0</v>
      </c>
      <c r="E281" s="26">
        <v>58</v>
      </c>
      <c r="F281" s="26">
        <v>317</v>
      </c>
      <c r="G281" s="23">
        <v>42.61</v>
      </c>
      <c r="H281" s="26">
        <v>50.94</v>
      </c>
      <c r="I281" s="25">
        <v>0.87829999999999997</v>
      </c>
      <c r="J281" s="26">
        <v>0.6</v>
      </c>
      <c r="K281" s="26">
        <v>0</v>
      </c>
      <c r="L281" s="26">
        <v>0</v>
      </c>
      <c r="M281" s="26">
        <v>58</v>
      </c>
      <c r="N281" s="26">
        <v>0.88</v>
      </c>
      <c r="O281" s="27">
        <v>242296</v>
      </c>
      <c r="P281" s="85">
        <f t="shared" si="15"/>
        <v>2.4166666666666665</v>
      </c>
      <c r="Q281">
        <f>SUM(H279:H281)</f>
        <v>139.97</v>
      </c>
      <c r="R281" s="87">
        <f>+P106</f>
        <v>40.730769230769234</v>
      </c>
    </row>
    <row r="282" spans="1:18" ht="15.75" thickBot="1">
      <c r="A282" s="14" t="s">
        <v>91</v>
      </c>
      <c r="B282" s="18">
        <v>42</v>
      </c>
      <c r="C282" s="18">
        <v>0</v>
      </c>
      <c r="D282" s="13">
        <v>0</v>
      </c>
      <c r="E282" s="18">
        <v>42</v>
      </c>
      <c r="F282" s="18">
        <v>204</v>
      </c>
      <c r="G282" s="16">
        <v>28.33</v>
      </c>
      <c r="H282" s="18">
        <v>31.03</v>
      </c>
      <c r="I282" s="11">
        <v>0.7389</v>
      </c>
      <c r="J282" s="18">
        <v>0.6</v>
      </c>
      <c r="K282" s="18">
        <v>0</v>
      </c>
      <c r="L282" s="18">
        <v>0</v>
      </c>
      <c r="M282" s="18">
        <v>42</v>
      </c>
      <c r="N282" s="18">
        <v>0.74</v>
      </c>
      <c r="O282" s="19">
        <v>242296</v>
      </c>
      <c r="P282" s="85">
        <f t="shared" si="15"/>
        <v>1.75</v>
      </c>
      <c r="R282" s="87">
        <f>+P124</f>
        <v>76.263888888888886</v>
      </c>
    </row>
    <row r="283" spans="1:18" ht="15.75" thickBot="1">
      <c r="A283" s="20" t="s">
        <v>92</v>
      </c>
      <c r="B283" s="26">
        <v>58</v>
      </c>
      <c r="C283" s="26">
        <v>0</v>
      </c>
      <c r="D283" s="22">
        <v>0</v>
      </c>
      <c r="E283" s="26">
        <v>58</v>
      </c>
      <c r="F283" s="26">
        <v>223</v>
      </c>
      <c r="G283" s="23">
        <v>29.97</v>
      </c>
      <c r="H283" s="26">
        <v>41.13</v>
      </c>
      <c r="I283" s="25">
        <v>0.70920000000000005</v>
      </c>
      <c r="J283" s="26">
        <v>0.6</v>
      </c>
      <c r="K283" s="26">
        <v>1</v>
      </c>
      <c r="L283" s="26">
        <v>0.98</v>
      </c>
      <c r="M283" s="26">
        <v>57</v>
      </c>
      <c r="N283" s="26">
        <v>0.7</v>
      </c>
      <c r="O283" s="27">
        <v>242355</v>
      </c>
      <c r="P283" s="85">
        <f t="shared" si="15"/>
        <v>2.4166666666666665</v>
      </c>
      <c r="R283" s="87">
        <f>+P142</f>
        <v>66.027777777777771</v>
      </c>
    </row>
    <row r="284" spans="1:18" ht="15.75" thickBot="1">
      <c r="A284" s="14" t="s">
        <v>93</v>
      </c>
      <c r="B284" s="18">
        <v>41</v>
      </c>
      <c r="C284" s="18">
        <v>0</v>
      </c>
      <c r="D284" s="13">
        <v>0</v>
      </c>
      <c r="E284" s="18">
        <v>41</v>
      </c>
      <c r="F284" s="18">
        <v>174</v>
      </c>
      <c r="G284" s="16">
        <v>24.17</v>
      </c>
      <c r="H284" s="18">
        <v>30.18</v>
      </c>
      <c r="I284" s="11">
        <v>0.73599999999999999</v>
      </c>
      <c r="J284" s="18">
        <v>0.6</v>
      </c>
      <c r="K284" s="18">
        <v>1</v>
      </c>
      <c r="L284" s="18">
        <v>1.22</v>
      </c>
      <c r="M284" s="18">
        <v>40</v>
      </c>
      <c r="N284" s="18">
        <v>0.72</v>
      </c>
      <c r="O284" s="19">
        <v>242355</v>
      </c>
      <c r="P284" s="85">
        <f t="shared" si="15"/>
        <v>1.7083333333333333</v>
      </c>
      <c r="Q284">
        <f>SUM(H282:H284)</f>
        <v>102.34</v>
      </c>
      <c r="R284" s="87">
        <f>+P161</f>
        <v>59.064516129032256</v>
      </c>
    </row>
    <row r="285" spans="1:18" ht="15.75" thickBot="1">
      <c r="A285" s="20" t="s">
        <v>94</v>
      </c>
      <c r="B285" s="26">
        <v>58</v>
      </c>
      <c r="C285" s="26">
        <v>0</v>
      </c>
      <c r="D285" s="22">
        <v>0</v>
      </c>
      <c r="E285" s="26">
        <v>58</v>
      </c>
      <c r="F285" s="26">
        <v>271</v>
      </c>
      <c r="G285" s="23">
        <v>36.42</v>
      </c>
      <c r="H285" s="26">
        <v>46.07</v>
      </c>
      <c r="I285" s="25">
        <v>0.7944</v>
      </c>
      <c r="J285" s="26">
        <v>0.6</v>
      </c>
      <c r="K285" s="26">
        <v>0</v>
      </c>
      <c r="L285" s="26">
        <v>0</v>
      </c>
      <c r="M285" s="26">
        <v>58</v>
      </c>
      <c r="N285" s="26">
        <v>0.79</v>
      </c>
      <c r="O285" s="27">
        <v>242425</v>
      </c>
      <c r="P285" s="85">
        <f t="shared" si="15"/>
        <v>2.4166666666666665</v>
      </c>
      <c r="R285" s="87">
        <f>+P179</f>
        <v>51.347826086956523</v>
      </c>
    </row>
    <row r="286" spans="1:18" ht="15.75" thickBot="1">
      <c r="A286" s="14" t="s">
        <v>95</v>
      </c>
      <c r="B286" s="18">
        <v>55</v>
      </c>
      <c r="C286" s="18">
        <v>0</v>
      </c>
      <c r="D286" s="13">
        <v>0</v>
      </c>
      <c r="E286" s="18">
        <v>55</v>
      </c>
      <c r="F286" s="18">
        <v>189</v>
      </c>
      <c r="G286" s="16">
        <v>25.4</v>
      </c>
      <c r="H286" s="18">
        <v>36.17</v>
      </c>
      <c r="I286" s="11">
        <v>0.65769999999999995</v>
      </c>
      <c r="J286" s="18">
        <v>0.6</v>
      </c>
      <c r="K286" s="18">
        <v>1</v>
      </c>
      <c r="L286" s="18">
        <v>0.9</v>
      </c>
      <c r="M286" s="18">
        <v>54</v>
      </c>
      <c r="N286" s="18">
        <v>0.65</v>
      </c>
      <c r="O286" s="19">
        <v>242425</v>
      </c>
      <c r="P286" s="85">
        <f t="shared" si="15"/>
        <v>2.2916666666666665</v>
      </c>
      <c r="R286" s="87">
        <f>+P197</f>
        <v>38.941176470588232</v>
      </c>
    </row>
    <row r="287" spans="1:18" ht="15.75" thickBot="1">
      <c r="A287" s="20" t="s">
        <v>96</v>
      </c>
      <c r="B287" s="26">
        <v>66</v>
      </c>
      <c r="C287" s="26">
        <v>0</v>
      </c>
      <c r="D287" s="22">
        <v>0</v>
      </c>
      <c r="E287" s="26">
        <v>66</v>
      </c>
      <c r="F287" s="26">
        <v>328</v>
      </c>
      <c r="G287" s="23">
        <v>45.56</v>
      </c>
      <c r="H287" s="26">
        <v>50.94</v>
      </c>
      <c r="I287" s="25">
        <v>0.77180000000000004</v>
      </c>
      <c r="J287" s="26">
        <v>0.6</v>
      </c>
      <c r="K287" s="26">
        <v>0</v>
      </c>
      <c r="L287" s="26">
        <v>0</v>
      </c>
      <c r="M287" s="26">
        <v>66</v>
      </c>
      <c r="N287" s="26">
        <v>0.77</v>
      </c>
      <c r="O287" s="27">
        <v>242450</v>
      </c>
      <c r="P287" s="85">
        <f t="shared" si="15"/>
        <v>2.75</v>
      </c>
      <c r="R287" s="87">
        <f>+P215</f>
        <v>52.265625</v>
      </c>
    </row>
    <row r="288" spans="1:18" ht="15.75" thickBot="1">
      <c r="A288" s="4" t="s">
        <v>13</v>
      </c>
      <c r="B288" s="6">
        <v>686</v>
      </c>
      <c r="C288" s="6">
        <v>0</v>
      </c>
      <c r="D288" s="6">
        <v>0</v>
      </c>
      <c r="E288" s="6">
        <v>686</v>
      </c>
      <c r="F288" s="5">
        <v>3075</v>
      </c>
      <c r="G288" s="6">
        <v>35.1</v>
      </c>
      <c r="H288" s="6">
        <v>500.22</v>
      </c>
      <c r="I288" s="6">
        <v>0.72919999999999996</v>
      </c>
      <c r="J288" s="4">
        <v>0.6</v>
      </c>
      <c r="K288" s="6">
        <v>3</v>
      </c>
      <c r="L288" s="6">
        <v>1.04</v>
      </c>
      <c r="M288" s="6">
        <v>683</v>
      </c>
      <c r="N288" s="6">
        <v>0.73</v>
      </c>
      <c r="O288" s="28"/>
      <c r="P288" s="85">
        <f t="shared" si="15"/>
        <v>28.583333333333332</v>
      </c>
      <c r="R288" s="87">
        <f>+P233</f>
        <v>53.9</v>
      </c>
    </row>
    <row r="289" spans="18:18">
      <c r="R289" s="87">
        <f>+P252</f>
        <v>69.966666666666669</v>
      </c>
    </row>
    <row r="290" spans="18:18">
      <c r="R290" s="87">
        <f>+P270</f>
        <v>38.541666666666664</v>
      </c>
    </row>
    <row r="291" spans="18:18">
      <c r="R291" s="87">
        <f>+P288</f>
        <v>28.583333333333332</v>
      </c>
    </row>
    <row r="293" spans="18:18">
      <c r="R293" s="86">
        <f>SUM(R276:R291)</f>
        <v>831.06200921799211</v>
      </c>
    </row>
    <row r="294" spans="18:18">
      <c r="R294">
        <f>+R293/16</f>
        <v>51.941375576124507</v>
      </c>
    </row>
  </sheetData>
  <mergeCells count="33">
    <mergeCell ref="K3:L3"/>
    <mergeCell ref="M3:N3"/>
    <mergeCell ref="AD4:AE4"/>
    <mergeCell ref="AF4:AG4"/>
    <mergeCell ref="K20:L20"/>
    <mergeCell ref="M20:N20"/>
    <mergeCell ref="K38:L38"/>
    <mergeCell ref="M38:N38"/>
    <mergeCell ref="K56:L56"/>
    <mergeCell ref="M56:N56"/>
    <mergeCell ref="K74:L74"/>
    <mergeCell ref="M74:N74"/>
    <mergeCell ref="K92:L92"/>
    <mergeCell ref="M92:N92"/>
    <mergeCell ref="K110:L110"/>
    <mergeCell ref="M110:N110"/>
    <mergeCell ref="K128:L128"/>
    <mergeCell ref="M128:N128"/>
    <mergeCell ref="K147:L147"/>
    <mergeCell ref="M147:N147"/>
    <mergeCell ref="K165:L165"/>
    <mergeCell ref="M165:N165"/>
    <mergeCell ref="K183:L183"/>
    <mergeCell ref="M183:N183"/>
    <mergeCell ref="K256:L256"/>
    <mergeCell ref="M256:N256"/>
    <mergeCell ref="K274:L274"/>
    <mergeCell ref="K201:L201"/>
    <mergeCell ref="M201:N201"/>
    <mergeCell ref="K219:L219"/>
    <mergeCell ref="M219:N219"/>
    <mergeCell ref="K238:L238"/>
    <mergeCell ref="M238:N238"/>
  </mergeCells>
  <hyperlinks>
    <hyperlink ref="J1" r:id="rId1" xr:uid="{D3F97DDC-E6D5-44D0-98C7-81C9B3E082D5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F0915-B834-4799-BECA-CA376F26EBB1}">
  <sheetPr>
    <tabColor rgb="FF92D050"/>
  </sheetPr>
  <dimension ref="A1:AH294"/>
  <sheetViews>
    <sheetView topLeftCell="A252" zoomScale="70" zoomScaleNormal="70" workbookViewId="0">
      <selection activeCell="A276" sqref="A276:O288"/>
    </sheetView>
  </sheetViews>
  <sheetFormatPr defaultRowHeight="15"/>
  <cols>
    <col min="1" max="1" width="34.5703125" bestFit="1" customWidth="1"/>
    <col min="7" max="7" width="11.5703125" customWidth="1"/>
    <col min="8" max="8" width="11.7109375" customWidth="1"/>
    <col min="13" max="13" width="9.85546875" bestFit="1" customWidth="1"/>
    <col min="14" max="14" width="9.85546875" customWidth="1"/>
    <col min="15" max="15" width="12.7109375" customWidth="1"/>
    <col min="17" max="17" width="9.7109375" bestFit="1" customWidth="1"/>
  </cols>
  <sheetData>
    <row r="1" spans="1:34" ht="18">
      <c r="A1" s="1" t="s">
        <v>0</v>
      </c>
      <c r="J1" s="82" t="s">
        <v>126</v>
      </c>
    </row>
    <row r="2" spans="1:34" ht="15.75" thickBot="1">
      <c r="A2" s="2" t="s">
        <v>170</v>
      </c>
    </row>
    <row r="3" spans="1:34" ht="15.75" thickBot="1">
      <c r="A3" s="99" t="s">
        <v>1</v>
      </c>
      <c r="B3" s="99" t="s">
        <v>2</v>
      </c>
      <c r="C3" s="100" t="s">
        <v>104</v>
      </c>
      <c r="D3" s="100" t="s">
        <v>3</v>
      </c>
      <c r="E3" s="99" t="s">
        <v>2</v>
      </c>
      <c r="F3" s="99" t="s">
        <v>4</v>
      </c>
      <c r="G3" s="99" t="s">
        <v>5</v>
      </c>
      <c r="H3" s="100" t="s">
        <v>6</v>
      </c>
      <c r="I3" s="100"/>
      <c r="J3" s="100"/>
      <c r="K3" s="129" t="s">
        <v>7</v>
      </c>
      <c r="L3" s="130"/>
      <c r="M3" s="129" t="s">
        <v>8</v>
      </c>
      <c r="N3" s="130"/>
      <c r="O3" s="100" t="s">
        <v>9</v>
      </c>
      <c r="P3" s="84" t="s">
        <v>99</v>
      </c>
      <c r="T3" s="119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1"/>
    </row>
    <row r="4" spans="1:34" ht="16.5" thickTop="1" thickBot="1">
      <c r="A4" s="101" t="s">
        <v>10</v>
      </c>
      <c r="B4" s="101" t="s">
        <v>11</v>
      </c>
      <c r="C4" s="101" t="s">
        <v>105</v>
      </c>
      <c r="D4" s="101" t="s">
        <v>12</v>
      </c>
      <c r="E4" s="101" t="s">
        <v>106</v>
      </c>
      <c r="F4" s="101" t="s">
        <v>13</v>
      </c>
      <c r="G4" s="101" t="s">
        <v>14</v>
      </c>
      <c r="H4" s="101" t="s">
        <v>15</v>
      </c>
      <c r="I4" s="101" t="s">
        <v>16</v>
      </c>
      <c r="J4" s="101" t="s">
        <v>17</v>
      </c>
      <c r="K4" s="101" t="s">
        <v>2</v>
      </c>
      <c r="L4" s="101" t="s">
        <v>16</v>
      </c>
      <c r="M4" s="101" t="s">
        <v>2</v>
      </c>
      <c r="N4" s="101" t="s">
        <v>16</v>
      </c>
      <c r="O4" s="101" t="s">
        <v>18</v>
      </c>
      <c r="P4">
        <v>530</v>
      </c>
      <c r="T4" s="99"/>
      <c r="U4" s="99"/>
      <c r="V4" s="100"/>
      <c r="W4" s="100"/>
      <c r="X4" s="99"/>
      <c r="Y4" s="99"/>
      <c r="Z4" s="99"/>
      <c r="AA4" s="100"/>
      <c r="AB4" s="100"/>
      <c r="AC4" s="100"/>
      <c r="AD4" s="129"/>
      <c r="AE4" s="130"/>
      <c r="AF4" s="129"/>
      <c r="AG4" s="130"/>
      <c r="AH4" s="100"/>
    </row>
    <row r="5" spans="1:34" ht="16.5" thickTop="1" thickBot="1">
      <c r="A5" s="14" t="s">
        <v>19</v>
      </c>
      <c r="B5" s="15">
        <v>2620</v>
      </c>
      <c r="C5" s="18">
        <v>0</v>
      </c>
      <c r="D5" s="13">
        <v>0</v>
      </c>
      <c r="E5" s="15">
        <v>2620</v>
      </c>
      <c r="F5" s="15">
        <v>15570</v>
      </c>
      <c r="G5" s="16">
        <v>94.77</v>
      </c>
      <c r="H5" s="17">
        <v>4698.2700000000004</v>
      </c>
      <c r="I5" s="11">
        <v>1.7931999999999999</v>
      </c>
      <c r="J5" s="18">
        <v>1.6</v>
      </c>
      <c r="K5" s="18">
        <v>995</v>
      </c>
      <c r="L5" s="18">
        <v>3.1</v>
      </c>
      <c r="M5" s="15">
        <v>1625</v>
      </c>
      <c r="N5" s="18">
        <v>1</v>
      </c>
      <c r="O5" s="19">
        <v>242479</v>
      </c>
      <c r="P5" s="85">
        <f t="shared" ref="P5:P16" si="0">+B5/$P$4</f>
        <v>4.9433962264150946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</row>
    <row r="6" spans="1:34" ht="15.75" thickBot="1">
      <c r="A6" s="20" t="s">
        <v>32</v>
      </c>
      <c r="B6" s="21">
        <v>2651</v>
      </c>
      <c r="C6" s="26">
        <v>0</v>
      </c>
      <c r="D6" s="22">
        <v>0</v>
      </c>
      <c r="E6" s="21">
        <v>2651</v>
      </c>
      <c r="F6" s="21">
        <v>16464</v>
      </c>
      <c r="G6" s="23">
        <v>103.55</v>
      </c>
      <c r="H6" s="24">
        <v>4854.3100000000004</v>
      </c>
      <c r="I6" s="25">
        <v>1.8310999999999999</v>
      </c>
      <c r="J6" s="26">
        <v>1.6</v>
      </c>
      <c r="K6" s="26">
        <v>965</v>
      </c>
      <c r="L6" s="26">
        <v>3.31</v>
      </c>
      <c r="M6" s="21">
        <v>1686</v>
      </c>
      <c r="N6" s="26">
        <v>0.99</v>
      </c>
      <c r="O6" s="27">
        <v>242513</v>
      </c>
      <c r="P6" s="85">
        <f t="shared" si="0"/>
        <v>5.0018867924528303</v>
      </c>
      <c r="T6" s="14"/>
      <c r="U6" s="15"/>
      <c r="V6" s="18"/>
      <c r="W6" s="13"/>
      <c r="X6" s="15"/>
      <c r="Y6" s="15"/>
      <c r="Z6" s="16"/>
      <c r="AA6" s="17"/>
      <c r="AB6" s="11"/>
      <c r="AC6" s="18"/>
      <c r="AD6" s="18"/>
      <c r="AE6" s="18"/>
      <c r="AF6" s="15"/>
      <c r="AG6" s="18"/>
      <c r="AH6" s="19"/>
    </row>
    <row r="7" spans="1:34" ht="15.75" thickBot="1">
      <c r="A7" s="14" t="s">
        <v>33</v>
      </c>
      <c r="B7" s="15">
        <v>2545</v>
      </c>
      <c r="C7" s="18">
        <v>0</v>
      </c>
      <c r="D7" s="13">
        <v>0</v>
      </c>
      <c r="E7" s="15">
        <v>2545</v>
      </c>
      <c r="F7" s="15">
        <v>15948</v>
      </c>
      <c r="G7" s="16">
        <v>97.07</v>
      </c>
      <c r="H7" s="17">
        <v>4806.38</v>
      </c>
      <c r="I7" s="11">
        <v>1.8886000000000001</v>
      </c>
      <c r="J7" s="18">
        <v>1.6</v>
      </c>
      <c r="K7" s="18">
        <v>940</v>
      </c>
      <c r="L7" s="18">
        <v>3.25</v>
      </c>
      <c r="M7" s="15">
        <v>1605</v>
      </c>
      <c r="N7" s="18">
        <v>1.0900000000000001</v>
      </c>
      <c r="O7" s="19">
        <v>242542</v>
      </c>
      <c r="P7" s="85">
        <f t="shared" si="0"/>
        <v>4.8018867924528301</v>
      </c>
      <c r="Q7" s="122">
        <f>SUM(H5:H7)</f>
        <v>14358.960000000003</v>
      </c>
      <c r="T7" s="20"/>
      <c r="U7" s="21"/>
      <c r="V7" s="26"/>
      <c r="W7" s="22"/>
      <c r="X7" s="21"/>
      <c r="Y7" s="21"/>
      <c r="Z7" s="23"/>
      <c r="AA7" s="24"/>
      <c r="AB7" s="25"/>
      <c r="AC7" s="26"/>
      <c r="AD7" s="26"/>
      <c r="AE7" s="26"/>
      <c r="AF7" s="21"/>
      <c r="AG7" s="26"/>
      <c r="AH7" s="27"/>
    </row>
    <row r="8" spans="1:34" ht="15.75" thickBot="1">
      <c r="A8" s="20" t="s">
        <v>43</v>
      </c>
      <c r="B8" s="21">
        <v>2087</v>
      </c>
      <c r="C8" s="26">
        <v>0</v>
      </c>
      <c r="D8" s="22">
        <v>0</v>
      </c>
      <c r="E8" s="21">
        <v>2087</v>
      </c>
      <c r="F8" s="21">
        <v>14091</v>
      </c>
      <c r="G8" s="23">
        <v>85.76</v>
      </c>
      <c r="H8" s="24">
        <v>4147.92</v>
      </c>
      <c r="I8" s="25">
        <v>1.9875</v>
      </c>
      <c r="J8" s="26">
        <v>1.6</v>
      </c>
      <c r="K8" s="26">
        <v>717</v>
      </c>
      <c r="L8" s="26">
        <v>3.73</v>
      </c>
      <c r="M8" s="21">
        <v>1370</v>
      </c>
      <c r="N8" s="26">
        <v>1.07</v>
      </c>
      <c r="O8" s="27">
        <v>242577</v>
      </c>
      <c r="P8" s="85">
        <f t="shared" si="0"/>
        <v>3.9377358490566037</v>
      </c>
      <c r="T8" s="14"/>
      <c r="U8" s="15"/>
      <c r="V8" s="18"/>
      <c r="W8" s="13"/>
      <c r="X8" s="15"/>
      <c r="Y8" s="15"/>
      <c r="Z8" s="16"/>
      <c r="AA8" s="17"/>
      <c r="AB8" s="11"/>
      <c r="AC8" s="18"/>
      <c r="AD8" s="18"/>
      <c r="AE8" s="18"/>
      <c r="AF8" s="15"/>
      <c r="AG8" s="18"/>
      <c r="AH8" s="19"/>
    </row>
    <row r="9" spans="1:34" ht="15.75" thickBot="1">
      <c r="A9" s="14" t="s">
        <v>45</v>
      </c>
      <c r="B9" s="15">
        <v>2048</v>
      </c>
      <c r="C9" s="18">
        <v>0</v>
      </c>
      <c r="D9" s="13">
        <v>0</v>
      </c>
      <c r="E9" s="15">
        <v>2048</v>
      </c>
      <c r="F9" s="15">
        <v>12235</v>
      </c>
      <c r="G9" s="16">
        <v>82.45</v>
      </c>
      <c r="H9" s="17">
        <v>3571.19</v>
      </c>
      <c r="I9" s="11">
        <v>1.7437</v>
      </c>
      <c r="J9" s="18">
        <v>1.6</v>
      </c>
      <c r="K9" s="18">
        <v>723</v>
      </c>
      <c r="L9" s="18">
        <v>2.97</v>
      </c>
      <c r="M9" s="15">
        <v>1325</v>
      </c>
      <c r="N9" s="18">
        <v>1.08</v>
      </c>
      <c r="O9" s="19">
        <v>242598</v>
      </c>
      <c r="P9" s="85">
        <f>+B9/$P$4</f>
        <v>3.8641509433962264</v>
      </c>
      <c r="T9" s="20"/>
      <c r="U9" s="21"/>
      <c r="V9" s="26"/>
      <c r="W9" s="22"/>
      <c r="X9" s="21"/>
      <c r="Y9" s="21"/>
      <c r="Z9" s="23"/>
      <c r="AA9" s="24"/>
      <c r="AB9" s="25"/>
      <c r="AC9" s="26"/>
      <c r="AD9" s="26"/>
      <c r="AE9" s="26"/>
      <c r="AF9" s="21"/>
      <c r="AG9" s="26"/>
      <c r="AH9" s="27"/>
    </row>
    <row r="10" spans="1:34" ht="15.75" thickBot="1">
      <c r="A10" s="20" t="s">
        <v>46</v>
      </c>
      <c r="B10" s="21">
        <v>2543</v>
      </c>
      <c r="C10" s="26">
        <v>0</v>
      </c>
      <c r="D10" s="22">
        <v>0</v>
      </c>
      <c r="E10" s="21">
        <v>2543</v>
      </c>
      <c r="F10" s="21">
        <v>15043</v>
      </c>
      <c r="G10" s="23">
        <v>91.56</v>
      </c>
      <c r="H10" s="24">
        <v>4756.57</v>
      </c>
      <c r="I10" s="25">
        <v>1.8705000000000001</v>
      </c>
      <c r="J10" s="26">
        <v>1.6</v>
      </c>
      <c r="K10" s="26">
        <v>991</v>
      </c>
      <c r="L10" s="26">
        <v>3.16</v>
      </c>
      <c r="M10" s="21">
        <v>1552</v>
      </c>
      <c r="N10" s="26">
        <v>1.05</v>
      </c>
      <c r="O10" s="27">
        <v>242642</v>
      </c>
      <c r="P10" s="85">
        <f t="shared" si="0"/>
        <v>4.7981132075471695</v>
      </c>
      <c r="Q10" s="122">
        <f>SUM(H8:H10)</f>
        <v>12475.68</v>
      </c>
      <c r="T10" s="14"/>
      <c r="U10" s="15"/>
      <c r="V10" s="18"/>
      <c r="W10" s="13"/>
      <c r="X10" s="15"/>
      <c r="Y10" s="15"/>
      <c r="Z10" s="16"/>
      <c r="AA10" s="17"/>
      <c r="AB10" s="11"/>
      <c r="AC10" s="18"/>
      <c r="AD10" s="18"/>
      <c r="AE10" s="18"/>
      <c r="AF10" s="15"/>
      <c r="AG10" s="18"/>
      <c r="AH10" s="19"/>
    </row>
    <row r="11" spans="1:34" ht="15.75" thickBot="1">
      <c r="A11" s="14" t="s">
        <v>47</v>
      </c>
      <c r="B11" s="15">
        <v>2221</v>
      </c>
      <c r="C11" s="18">
        <v>95</v>
      </c>
      <c r="D11" s="13">
        <v>0</v>
      </c>
      <c r="E11" s="15">
        <v>2221</v>
      </c>
      <c r="F11" s="15">
        <v>13378</v>
      </c>
      <c r="G11" s="16">
        <v>84.14</v>
      </c>
      <c r="H11" s="17">
        <v>3992.28</v>
      </c>
      <c r="I11" s="11">
        <v>1.7975000000000001</v>
      </c>
      <c r="J11" s="18">
        <v>1.6</v>
      </c>
      <c r="K11" s="18">
        <v>713</v>
      </c>
      <c r="L11" s="18">
        <v>3.45</v>
      </c>
      <c r="M11" s="15">
        <v>1508</v>
      </c>
      <c r="N11" s="18">
        <v>1.02</v>
      </c>
      <c r="O11" s="19">
        <v>242674</v>
      </c>
      <c r="P11" s="85">
        <f t="shared" si="0"/>
        <v>4.1905660377358487</v>
      </c>
      <c r="T11" s="102"/>
      <c r="U11" s="111"/>
      <c r="V11" s="103"/>
      <c r="W11" s="104"/>
      <c r="X11" s="111"/>
      <c r="Y11" s="111"/>
      <c r="Z11" s="105"/>
      <c r="AA11" s="118"/>
      <c r="AB11" s="106"/>
      <c r="AC11" s="103"/>
      <c r="AD11" s="103"/>
      <c r="AE11" s="103"/>
      <c r="AF11" s="111"/>
      <c r="AG11" s="103"/>
      <c r="AH11" s="117"/>
    </row>
    <row r="12" spans="1:34" ht="15.75" thickBot="1">
      <c r="A12" s="20" t="s">
        <v>171</v>
      </c>
      <c r="B12" s="21">
        <v>1786</v>
      </c>
      <c r="C12" s="26">
        <v>23</v>
      </c>
      <c r="D12" s="22">
        <v>0</v>
      </c>
      <c r="E12" s="21">
        <v>1786</v>
      </c>
      <c r="F12" s="21">
        <v>11855</v>
      </c>
      <c r="G12" s="23">
        <v>72.150000000000006</v>
      </c>
      <c r="H12" s="24">
        <v>3287.76</v>
      </c>
      <c r="I12" s="25">
        <v>1.8409</v>
      </c>
      <c r="J12" s="26">
        <v>1.6</v>
      </c>
      <c r="K12" s="26">
        <v>550</v>
      </c>
      <c r="L12" s="26">
        <v>3.59</v>
      </c>
      <c r="M12" s="21">
        <v>1236</v>
      </c>
      <c r="N12" s="26">
        <v>1.06</v>
      </c>
      <c r="O12" s="27">
        <v>242717</v>
      </c>
      <c r="P12" s="85">
        <f t="shared" si="0"/>
        <v>3.3698113207547169</v>
      </c>
      <c r="T12" s="14"/>
      <c r="U12" s="15"/>
      <c r="V12" s="18"/>
      <c r="W12" s="13"/>
      <c r="X12" s="15"/>
      <c r="Y12" s="15"/>
      <c r="Z12" s="16"/>
      <c r="AA12" s="17"/>
      <c r="AB12" s="30"/>
      <c r="AC12" s="18"/>
      <c r="AD12" s="18"/>
      <c r="AE12" s="18"/>
      <c r="AF12" s="15"/>
      <c r="AG12" s="18"/>
      <c r="AH12" s="19"/>
    </row>
    <row r="13" spans="1:34" ht="15.75" thickBot="1">
      <c r="A13" s="14" t="s">
        <v>172</v>
      </c>
      <c r="B13" s="15">
        <v>2311</v>
      </c>
      <c r="C13" s="18">
        <v>313</v>
      </c>
      <c r="D13" s="13">
        <v>0</v>
      </c>
      <c r="E13" s="15">
        <v>2311</v>
      </c>
      <c r="F13" s="15">
        <v>16203</v>
      </c>
      <c r="G13" s="16">
        <v>101.91</v>
      </c>
      <c r="H13" s="17">
        <v>3770.79</v>
      </c>
      <c r="I13" s="11">
        <v>1.6316999999999999</v>
      </c>
      <c r="J13" s="18">
        <v>1.6</v>
      </c>
      <c r="K13" s="18">
        <v>624</v>
      </c>
      <c r="L13" s="18">
        <v>3.46</v>
      </c>
      <c r="M13" s="15">
        <v>1687</v>
      </c>
      <c r="N13" s="18">
        <v>0.96</v>
      </c>
      <c r="O13" s="19">
        <v>242731</v>
      </c>
      <c r="P13" s="85">
        <f t="shared" si="0"/>
        <v>4.3603773584905658</v>
      </c>
      <c r="Q13" s="122">
        <f>SUM(H11:H13)</f>
        <v>11050.830000000002</v>
      </c>
      <c r="T13" s="20"/>
      <c r="U13" s="21"/>
      <c r="V13" s="26"/>
      <c r="W13" s="22"/>
      <c r="X13" s="21"/>
      <c r="Y13" s="21"/>
      <c r="Z13" s="23"/>
      <c r="AA13" s="24"/>
      <c r="AB13" s="39"/>
      <c r="AC13" s="26"/>
      <c r="AD13" s="26"/>
      <c r="AE13" s="26"/>
      <c r="AF13" s="21"/>
      <c r="AG13" s="26"/>
      <c r="AH13" s="27"/>
    </row>
    <row r="14" spans="1:34" ht="15.75" thickBot="1">
      <c r="A14" s="20" t="s">
        <v>173</v>
      </c>
      <c r="B14" s="21">
        <v>2526</v>
      </c>
      <c r="C14" s="26">
        <v>632</v>
      </c>
      <c r="D14" s="22">
        <v>0</v>
      </c>
      <c r="E14" s="21">
        <v>2526</v>
      </c>
      <c r="F14" s="21">
        <v>18997</v>
      </c>
      <c r="G14" s="23">
        <v>115.62</v>
      </c>
      <c r="H14" s="24">
        <v>3939.32</v>
      </c>
      <c r="I14" s="39">
        <v>1.5595000000000001</v>
      </c>
      <c r="J14" s="26">
        <v>1.6</v>
      </c>
      <c r="K14" s="26">
        <v>602</v>
      </c>
      <c r="L14" s="26">
        <v>3.79</v>
      </c>
      <c r="M14" s="21">
        <v>1924</v>
      </c>
      <c r="N14" s="26">
        <v>0.86</v>
      </c>
      <c r="O14" s="27">
        <v>242855</v>
      </c>
      <c r="P14" s="85">
        <f t="shared" si="0"/>
        <v>4.7660377358490562</v>
      </c>
      <c r="T14" s="14"/>
      <c r="U14" s="15"/>
      <c r="V14" s="18"/>
      <c r="W14" s="13"/>
      <c r="X14" s="15"/>
      <c r="Y14" s="15"/>
      <c r="Z14" s="16"/>
      <c r="AA14" s="17"/>
      <c r="AB14" s="30"/>
      <c r="AC14" s="18"/>
      <c r="AD14" s="18"/>
      <c r="AE14" s="18"/>
      <c r="AF14" s="15"/>
      <c r="AG14" s="18"/>
      <c r="AH14" s="19"/>
    </row>
    <row r="15" spans="1:34" ht="15.75" thickBot="1">
      <c r="A15" s="14" t="s">
        <v>174</v>
      </c>
      <c r="B15" s="15">
        <v>9724</v>
      </c>
      <c r="C15" s="15">
        <v>6790</v>
      </c>
      <c r="D15" s="13">
        <v>0</v>
      </c>
      <c r="E15" s="15">
        <v>9724</v>
      </c>
      <c r="F15" s="15">
        <v>106830</v>
      </c>
      <c r="G15" s="16">
        <v>650.21</v>
      </c>
      <c r="H15" s="17">
        <v>8322.2199999999993</v>
      </c>
      <c r="I15" s="30">
        <v>0.85580000000000001</v>
      </c>
      <c r="J15" s="18">
        <v>1.6</v>
      </c>
      <c r="K15" s="18">
        <v>528</v>
      </c>
      <c r="L15" s="18">
        <v>4</v>
      </c>
      <c r="M15" s="15">
        <v>9196</v>
      </c>
      <c r="N15" s="18">
        <v>0.68</v>
      </c>
      <c r="O15" s="19">
        <v>242905</v>
      </c>
      <c r="P15" s="85">
        <f t="shared" si="0"/>
        <v>18.347169811320754</v>
      </c>
      <c r="T15" s="20"/>
      <c r="U15" s="21"/>
      <c r="V15" s="26"/>
      <c r="W15" s="22"/>
      <c r="X15" s="21"/>
      <c r="Y15" s="21"/>
      <c r="Z15" s="23"/>
      <c r="AA15" s="24"/>
      <c r="AB15" s="25"/>
      <c r="AC15" s="26"/>
      <c r="AD15" s="26"/>
      <c r="AE15" s="26"/>
      <c r="AF15" s="21"/>
      <c r="AG15" s="26"/>
      <c r="AH15" s="27"/>
    </row>
    <row r="16" spans="1:34" ht="15.75" thickBot="1">
      <c r="A16" s="20" t="s">
        <v>175</v>
      </c>
      <c r="B16" s="21">
        <v>4951</v>
      </c>
      <c r="C16" s="21">
        <v>2513</v>
      </c>
      <c r="D16" s="22">
        <v>0</v>
      </c>
      <c r="E16" s="21">
        <v>4951</v>
      </c>
      <c r="F16" s="21">
        <v>52372</v>
      </c>
      <c r="G16" s="23">
        <v>329.38</v>
      </c>
      <c r="H16" s="24">
        <v>5520.59</v>
      </c>
      <c r="I16" s="39">
        <v>1.115</v>
      </c>
      <c r="J16" s="26">
        <v>1.6</v>
      </c>
      <c r="K16" s="26">
        <v>585</v>
      </c>
      <c r="L16" s="26">
        <v>3.73</v>
      </c>
      <c r="M16" s="21">
        <v>4366</v>
      </c>
      <c r="N16" s="26">
        <v>0.76</v>
      </c>
      <c r="O16" s="27">
        <v>242905</v>
      </c>
      <c r="P16" s="85">
        <f t="shared" si="0"/>
        <v>9.3415094339622637</v>
      </c>
      <c r="T16" s="14"/>
      <c r="U16" s="15"/>
      <c r="V16" s="18"/>
      <c r="W16" s="13"/>
      <c r="X16" s="15"/>
      <c r="Y16" s="15"/>
      <c r="Z16" s="16"/>
      <c r="AA16" s="17"/>
      <c r="AB16" s="11"/>
      <c r="AC16" s="18"/>
      <c r="AD16" s="18"/>
      <c r="AE16" s="18"/>
      <c r="AF16" s="15"/>
      <c r="AG16" s="18"/>
      <c r="AH16" s="19"/>
    </row>
    <row r="17" spans="1:34" ht="15.75" thickBot="1">
      <c r="A17" s="4" t="s">
        <v>13</v>
      </c>
      <c r="B17" s="5">
        <v>38013</v>
      </c>
      <c r="C17" s="5">
        <v>10366</v>
      </c>
      <c r="D17" s="6">
        <v>0</v>
      </c>
      <c r="E17" s="5">
        <v>38013</v>
      </c>
      <c r="F17" s="5">
        <v>308986</v>
      </c>
      <c r="G17" s="6">
        <v>159.72</v>
      </c>
      <c r="H17" s="7">
        <v>55667.61</v>
      </c>
      <c r="I17" s="6">
        <v>1.4643999999999999</v>
      </c>
      <c r="J17" s="4">
        <v>1.6</v>
      </c>
      <c r="K17" s="5">
        <v>8933</v>
      </c>
      <c r="L17" s="6">
        <v>3.41</v>
      </c>
      <c r="M17" s="5">
        <v>29080</v>
      </c>
      <c r="N17" s="6">
        <v>0.87</v>
      </c>
      <c r="O17" s="28"/>
      <c r="P17" s="85">
        <f>+B17/$P$4</f>
        <v>71.722641509433956</v>
      </c>
      <c r="T17" s="20"/>
      <c r="U17" s="21"/>
      <c r="V17" s="26"/>
      <c r="W17" s="22"/>
      <c r="X17" s="21"/>
      <c r="Y17" s="21"/>
      <c r="Z17" s="23"/>
      <c r="AA17" s="24"/>
      <c r="AB17" s="25"/>
      <c r="AC17" s="26"/>
      <c r="AD17" s="21"/>
      <c r="AE17" s="26"/>
      <c r="AF17" s="21"/>
      <c r="AG17" s="26"/>
      <c r="AH17" s="27"/>
    </row>
    <row r="18" spans="1:34" ht="18.75" thickBot="1">
      <c r="A18" s="8" t="s">
        <v>20</v>
      </c>
      <c r="T18" s="107"/>
      <c r="U18" s="109"/>
      <c r="V18" s="109"/>
      <c r="W18" s="108"/>
      <c r="X18" s="109"/>
      <c r="Y18" s="109"/>
      <c r="Z18" s="108"/>
      <c r="AA18" s="112"/>
      <c r="AB18" s="108"/>
      <c r="AC18" s="107"/>
      <c r="AD18" s="109"/>
      <c r="AE18" s="108"/>
      <c r="AF18" s="109"/>
      <c r="AG18" s="108"/>
      <c r="AH18" s="28"/>
    </row>
    <row r="19" spans="1:34" ht="30.75" thickBot="1">
      <c r="A19" s="9" t="s">
        <v>21</v>
      </c>
    </row>
    <row r="20" spans="1:34" ht="15.75" thickBot="1">
      <c r="A20" s="101" t="s">
        <v>1</v>
      </c>
      <c r="B20" s="101" t="s">
        <v>2</v>
      </c>
      <c r="C20" s="110" t="s">
        <v>104</v>
      </c>
      <c r="D20" s="110" t="s">
        <v>3</v>
      </c>
      <c r="E20" s="101" t="s">
        <v>2</v>
      </c>
      <c r="F20" s="101" t="s">
        <v>4</v>
      </c>
      <c r="G20" s="101" t="s">
        <v>5</v>
      </c>
      <c r="H20" s="110" t="s">
        <v>6</v>
      </c>
      <c r="I20" s="110"/>
      <c r="J20" s="110"/>
      <c r="K20" s="127" t="s">
        <v>7</v>
      </c>
      <c r="L20" s="128"/>
      <c r="M20" s="127" t="s">
        <v>8</v>
      </c>
      <c r="N20" s="128"/>
      <c r="O20" s="110" t="s">
        <v>9</v>
      </c>
      <c r="P20" s="84" t="s">
        <v>99</v>
      </c>
    </row>
    <row r="21" spans="1:34" ht="16.5" thickTop="1" thickBot="1">
      <c r="A21" s="101" t="s">
        <v>10</v>
      </c>
      <c r="B21" s="101" t="s">
        <v>11</v>
      </c>
      <c r="C21" s="101" t="s">
        <v>105</v>
      </c>
      <c r="D21" s="101" t="s">
        <v>12</v>
      </c>
      <c r="E21" s="101" t="s">
        <v>106</v>
      </c>
      <c r="F21" s="101" t="s">
        <v>13</v>
      </c>
      <c r="G21" s="101" t="s">
        <v>14</v>
      </c>
      <c r="H21" s="101" t="s">
        <v>15</v>
      </c>
      <c r="I21" s="101" t="s">
        <v>16</v>
      </c>
      <c r="J21" s="101" t="s">
        <v>17</v>
      </c>
      <c r="K21" s="101" t="s">
        <v>2</v>
      </c>
      <c r="L21" s="101" t="s">
        <v>16</v>
      </c>
      <c r="M21" s="101" t="s">
        <v>2</v>
      </c>
      <c r="N21" s="101" t="s">
        <v>16</v>
      </c>
      <c r="O21" s="101" t="s">
        <v>18</v>
      </c>
      <c r="P21">
        <v>208</v>
      </c>
    </row>
    <row r="22" spans="1:34" ht="16.5" thickTop="1" thickBot="1">
      <c r="A22" s="14" t="s">
        <v>19</v>
      </c>
      <c r="B22" s="15">
        <v>1035</v>
      </c>
      <c r="C22" s="18">
        <v>0</v>
      </c>
      <c r="D22" s="13">
        <v>0</v>
      </c>
      <c r="E22" s="15">
        <v>1035</v>
      </c>
      <c r="F22" s="15">
        <v>5127</v>
      </c>
      <c r="G22" s="16">
        <v>79.510000000000005</v>
      </c>
      <c r="H22" s="17">
        <v>1232.93</v>
      </c>
      <c r="I22" s="11">
        <v>1.1912</v>
      </c>
      <c r="J22" s="18">
        <v>1</v>
      </c>
      <c r="K22" s="18">
        <v>305</v>
      </c>
      <c r="L22" s="18">
        <v>2.19</v>
      </c>
      <c r="M22" s="18">
        <v>730</v>
      </c>
      <c r="N22" s="18">
        <v>0.77</v>
      </c>
      <c r="O22" s="19">
        <v>242526</v>
      </c>
      <c r="P22" s="85">
        <f>+B22/$P$21</f>
        <v>4.9759615384615383</v>
      </c>
    </row>
    <row r="23" spans="1:34" ht="15.75" thickBot="1">
      <c r="A23" s="20" t="s">
        <v>32</v>
      </c>
      <c r="B23" s="21">
        <v>1058</v>
      </c>
      <c r="C23" s="26">
        <v>0</v>
      </c>
      <c r="D23" s="22">
        <v>0</v>
      </c>
      <c r="E23" s="21">
        <v>1058</v>
      </c>
      <c r="F23" s="21">
        <v>5551</v>
      </c>
      <c r="G23" s="23">
        <v>88.96</v>
      </c>
      <c r="H23" s="24">
        <v>1314.06</v>
      </c>
      <c r="I23" s="25">
        <v>1.242</v>
      </c>
      <c r="J23" s="26">
        <v>1</v>
      </c>
      <c r="K23" s="26">
        <v>305</v>
      </c>
      <c r="L23" s="26">
        <v>2.3199999999999998</v>
      </c>
      <c r="M23" s="26">
        <v>753</v>
      </c>
      <c r="N23" s="26">
        <v>0.8</v>
      </c>
      <c r="O23" s="27">
        <v>242544</v>
      </c>
      <c r="P23" s="85">
        <f t="shared" ref="P23:P34" si="1">+B23/$P$21</f>
        <v>5.0865384615384617</v>
      </c>
    </row>
    <row r="24" spans="1:34" ht="15.75" thickBot="1">
      <c r="A24" s="14" t="s">
        <v>33</v>
      </c>
      <c r="B24" s="15">
        <v>1001</v>
      </c>
      <c r="C24" s="18">
        <v>0</v>
      </c>
      <c r="D24" s="13">
        <v>0</v>
      </c>
      <c r="E24" s="15">
        <v>1001</v>
      </c>
      <c r="F24" s="15">
        <v>4804</v>
      </c>
      <c r="G24" s="16">
        <v>74.5</v>
      </c>
      <c r="H24" s="17">
        <v>1197.0999999999999</v>
      </c>
      <c r="I24" s="11">
        <v>1.1959</v>
      </c>
      <c r="J24" s="18">
        <v>1</v>
      </c>
      <c r="K24" s="18">
        <v>324</v>
      </c>
      <c r="L24" s="18">
        <v>2.14</v>
      </c>
      <c r="M24" s="18">
        <v>677</v>
      </c>
      <c r="N24" s="18">
        <v>0.74</v>
      </c>
      <c r="O24" s="19">
        <v>242554</v>
      </c>
      <c r="P24" s="85">
        <f t="shared" si="1"/>
        <v>4.8125</v>
      </c>
      <c r="Q24" s="122">
        <f>SUM(H22:H24)</f>
        <v>3744.0899999999997</v>
      </c>
    </row>
    <row r="25" spans="1:34" ht="15.75" thickBot="1">
      <c r="A25" s="20" t="s">
        <v>43</v>
      </c>
      <c r="B25" s="26">
        <v>852</v>
      </c>
      <c r="C25" s="26">
        <v>0</v>
      </c>
      <c r="D25" s="22">
        <v>0</v>
      </c>
      <c r="E25" s="26">
        <v>852</v>
      </c>
      <c r="F25" s="21">
        <v>4606</v>
      </c>
      <c r="G25" s="23">
        <v>71.430000000000007</v>
      </c>
      <c r="H25" s="24">
        <v>1146.8399999999999</v>
      </c>
      <c r="I25" s="25">
        <v>1.3461000000000001</v>
      </c>
      <c r="J25" s="26">
        <v>1</v>
      </c>
      <c r="K25" s="26">
        <v>241</v>
      </c>
      <c r="L25" s="26">
        <v>2.72</v>
      </c>
      <c r="M25" s="26">
        <v>611</v>
      </c>
      <c r="N25" s="26">
        <v>0.8</v>
      </c>
      <c r="O25" s="27">
        <v>242594</v>
      </c>
      <c r="P25" s="85">
        <f t="shared" si="1"/>
        <v>4.0961538461538458</v>
      </c>
    </row>
    <row r="26" spans="1:34" ht="15.75" thickBot="1">
      <c r="A26" s="14" t="s">
        <v>45</v>
      </c>
      <c r="B26" s="18">
        <v>744</v>
      </c>
      <c r="C26" s="18">
        <v>0</v>
      </c>
      <c r="D26" s="13">
        <v>0</v>
      </c>
      <c r="E26" s="18">
        <v>744</v>
      </c>
      <c r="F26" s="15">
        <v>3810</v>
      </c>
      <c r="G26" s="16">
        <v>65.42</v>
      </c>
      <c r="H26" s="17">
        <v>1073.19</v>
      </c>
      <c r="I26" s="11">
        <v>1.4424999999999999</v>
      </c>
      <c r="J26" s="18">
        <v>1</v>
      </c>
      <c r="K26" s="18">
        <v>211</v>
      </c>
      <c r="L26" s="18">
        <v>2.87</v>
      </c>
      <c r="M26" s="18">
        <v>533</v>
      </c>
      <c r="N26" s="18">
        <v>0.88</v>
      </c>
      <c r="O26" s="19">
        <v>242636</v>
      </c>
      <c r="P26" s="85">
        <f t="shared" si="1"/>
        <v>3.5769230769230771</v>
      </c>
    </row>
    <row r="27" spans="1:34" ht="15.75" thickBot="1">
      <c r="A27" s="20" t="s">
        <v>46</v>
      </c>
      <c r="B27" s="26">
        <v>989</v>
      </c>
      <c r="C27" s="26">
        <v>0</v>
      </c>
      <c r="D27" s="29">
        <v>2</v>
      </c>
      <c r="E27" s="26">
        <v>987</v>
      </c>
      <c r="F27" s="21">
        <v>5596</v>
      </c>
      <c r="G27" s="23">
        <v>86.79</v>
      </c>
      <c r="H27" s="24">
        <v>1368.12</v>
      </c>
      <c r="I27" s="25">
        <v>1.3861000000000001</v>
      </c>
      <c r="J27" s="26">
        <v>1</v>
      </c>
      <c r="K27" s="26">
        <v>303</v>
      </c>
      <c r="L27" s="26">
        <v>2.4700000000000002</v>
      </c>
      <c r="M27" s="26">
        <v>684</v>
      </c>
      <c r="N27" s="26">
        <v>0.91</v>
      </c>
      <c r="O27" s="27">
        <v>242670</v>
      </c>
      <c r="P27" s="85">
        <f t="shared" si="1"/>
        <v>4.7548076923076925</v>
      </c>
      <c r="Q27" s="122">
        <f>SUM(H25:H27)</f>
        <v>3588.1499999999996</v>
      </c>
    </row>
    <row r="28" spans="1:34" ht="15.75" thickBot="1">
      <c r="A28" s="14" t="s">
        <v>47</v>
      </c>
      <c r="B28" s="18">
        <v>949</v>
      </c>
      <c r="C28" s="18">
        <v>6</v>
      </c>
      <c r="D28" s="13">
        <v>0</v>
      </c>
      <c r="E28" s="18">
        <v>949</v>
      </c>
      <c r="F28" s="15">
        <v>4701</v>
      </c>
      <c r="G28" s="16">
        <v>75.34</v>
      </c>
      <c r="H28" s="17">
        <v>1150.94</v>
      </c>
      <c r="I28" s="11">
        <v>1.2128000000000001</v>
      </c>
      <c r="J28" s="18">
        <v>1</v>
      </c>
      <c r="K28" s="18">
        <v>241</v>
      </c>
      <c r="L28" s="18">
        <v>2.4</v>
      </c>
      <c r="M28" s="18">
        <v>708</v>
      </c>
      <c r="N28" s="18">
        <v>0.81</v>
      </c>
      <c r="O28" s="19">
        <v>242698</v>
      </c>
      <c r="P28" s="85">
        <f t="shared" si="1"/>
        <v>4.5625</v>
      </c>
    </row>
    <row r="29" spans="1:34" ht="15.75" thickBot="1">
      <c r="A29" s="20" t="s">
        <v>171</v>
      </c>
      <c r="B29" s="26">
        <v>824</v>
      </c>
      <c r="C29" s="26">
        <v>22</v>
      </c>
      <c r="D29" s="22">
        <v>0</v>
      </c>
      <c r="E29" s="26">
        <v>824</v>
      </c>
      <c r="F29" s="21">
        <v>5251</v>
      </c>
      <c r="G29" s="23">
        <v>81.44</v>
      </c>
      <c r="H29" s="24">
        <v>1063.55</v>
      </c>
      <c r="I29" s="25">
        <v>1.2907</v>
      </c>
      <c r="J29" s="26">
        <v>1</v>
      </c>
      <c r="K29" s="26">
        <v>194</v>
      </c>
      <c r="L29" s="26">
        <v>2.96</v>
      </c>
      <c r="M29" s="26">
        <v>630</v>
      </c>
      <c r="N29" s="26">
        <v>0.78</v>
      </c>
      <c r="O29" s="27">
        <v>242816</v>
      </c>
      <c r="P29" s="85">
        <f t="shared" si="1"/>
        <v>3.9615384615384617</v>
      </c>
    </row>
    <row r="30" spans="1:34" ht="15.75" thickBot="1">
      <c r="A30" s="14" t="s">
        <v>172</v>
      </c>
      <c r="B30" s="18">
        <v>871</v>
      </c>
      <c r="C30" s="18">
        <v>26</v>
      </c>
      <c r="D30" s="13">
        <v>0</v>
      </c>
      <c r="E30" s="18">
        <v>871</v>
      </c>
      <c r="F30" s="15">
        <v>5122</v>
      </c>
      <c r="G30" s="16">
        <v>82.08</v>
      </c>
      <c r="H30" s="17">
        <v>1066.42</v>
      </c>
      <c r="I30" s="11">
        <v>1.2243999999999999</v>
      </c>
      <c r="J30" s="18">
        <v>1</v>
      </c>
      <c r="K30" s="18">
        <v>216</v>
      </c>
      <c r="L30" s="18">
        <v>2.5</v>
      </c>
      <c r="M30" s="18">
        <v>655</v>
      </c>
      <c r="N30" s="18">
        <v>0.8</v>
      </c>
      <c r="O30" s="19">
        <v>242815</v>
      </c>
      <c r="P30" s="85">
        <f t="shared" si="1"/>
        <v>4.1875</v>
      </c>
      <c r="Q30" s="122">
        <f>SUM(H28:H30)</f>
        <v>3280.91</v>
      </c>
    </row>
    <row r="31" spans="1:34" ht="15.75" thickBot="1">
      <c r="A31" s="20" t="s">
        <v>173</v>
      </c>
      <c r="B31" s="21">
        <v>1083</v>
      </c>
      <c r="C31" s="26">
        <v>139</v>
      </c>
      <c r="D31" s="22">
        <v>0</v>
      </c>
      <c r="E31" s="21">
        <v>1083</v>
      </c>
      <c r="F31" s="21">
        <v>6485</v>
      </c>
      <c r="G31" s="23">
        <v>100.57</v>
      </c>
      <c r="H31" s="24">
        <v>1218.8599999999999</v>
      </c>
      <c r="I31" s="25">
        <v>1.1254</v>
      </c>
      <c r="J31" s="26">
        <v>1</v>
      </c>
      <c r="K31" s="26">
        <v>239</v>
      </c>
      <c r="L31" s="26">
        <v>2.56</v>
      </c>
      <c r="M31" s="26">
        <v>844</v>
      </c>
      <c r="N31" s="26">
        <v>0.72</v>
      </c>
      <c r="O31" s="27">
        <v>242852</v>
      </c>
      <c r="P31" s="85">
        <f t="shared" si="1"/>
        <v>5.2067307692307692</v>
      </c>
    </row>
    <row r="32" spans="1:34" ht="15.75" thickBot="1">
      <c r="A32" s="14" t="s">
        <v>174</v>
      </c>
      <c r="B32" s="15">
        <v>2469</v>
      </c>
      <c r="C32" s="18">
        <v>671</v>
      </c>
      <c r="D32" s="10">
        <v>2</v>
      </c>
      <c r="E32" s="15">
        <v>2467</v>
      </c>
      <c r="F32" s="15">
        <v>17997</v>
      </c>
      <c r="G32" s="16">
        <v>279.11</v>
      </c>
      <c r="H32" s="17">
        <v>1928.76</v>
      </c>
      <c r="I32" s="30">
        <v>0.78180000000000005</v>
      </c>
      <c r="J32" s="18">
        <v>1</v>
      </c>
      <c r="K32" s="18">
        <v>193</v>
      </c>
      <c r="L32" s="18">
        <v>2.4500000000000002</v>
      </c>
      <c r="M32" s="15">
        <v>2274</v>
      </c>
      <c r="N32" s="18">
        <v>0.64</v>
      </c>
      <c r="O32" s="19">
        <v>242914</v>
      </c>
      <c r="P32" s="85">
        <f t="shared" si="1"/>
        <v>11.870192307692308</v>
      </c>
    </row>
    <row r="33" spans="1:17" ht="15.75" thickBot="1">
      <c r="A33" s="20" t="s">
        <v>175</v>
      </c>
      <c r="B33" s="21">
        <v>2074</v>
      </c>
      <c r="C33" s="26">
        <v>355</v>
      </c>
      <c r="D33" s="29">
        <v>3</v>
      </c>
      <c r="E33" s="21">
        <v>2071</v>
      </c>
      <c r="F33" s="21">
        <v>18126</v>
      </c>
      <c r="G33" s="23">
        <v>290.48</v>
      </c>
      <c r="H33" s="24">
        <v>1915.96</v>
      </c>
      <c r="I33" s="39">
        <v>0.92510000000000003</v>
      </c>
      <c r="J33" s="26">
        <v>1</v>
      </c>
      <c r="K33" s="26">
        <v>261</v>
      </c>
      <c r="L33" s="26">
        <v>2.61</v>
      </c>
      <c r="M33" s="21">
        <v>1810</v>
      </c>
      <c r="N33" s="26">
        <v>0.68</v>
      </c>
      <c r="O33" s="27">
        <v>242927</v>
      </c>
      <c r="P33" s="85">
        <f t="shared" si="1"/>
        <v>9.9711538461538467</v>
      </c>
    </row>
    <row r="34" spans="1:17" ht="15.75" thickBot="1">
      <c r="A34" s="4" t="s">
        <v>13</v>
      </c>
      <c r="B34" s="5">
        <v>13949</v>
      </c>
      <c r="C34" s="5">
        <v>1219</v>
      </c>
      <c r="D34" s="6">
        <v>7</v>
      </c>
      <c r="E34" s="5">
        <v>13942</v>
      </c>
      <c r="F34" s="5">
        <v>87176</v>
      </c>
      <c r="G34" s="6">
        <v>114.83</v>
      </c>
      <c r="H34" s="7">
        <v>15676.74</v>
      </c>
      <c r="I34" s="6">
        <v>1.1244000000000001</v>
      </c>
      <c r="J34" s="4">
        <v>1</v>
      </c>
      <c r="K34" s="5">
        <v>3033</v>
      </c>
      <c r="L34" s="6">
        <v>2.48</v>
      </c>
      <c r="M34" s="5">
        <v>10909</v>
      </c>
      <c r="N34" s="6">
        <v>0.75</v>
      </c>
      <c r="O34" s="28"/>
      <c r="P34" s="85">
        <f t="shared" si="1"/>
        <v>67.0625</v>
      </c>
    </row>
    <row r="35" spans="1:17">
      <c r="A35" s="35"/>
      <c r="B35" s="36"/>
      <c r="C35" s="37"/>
      <c r="D35" s="36"/>
      <c r="E35" s="37"/>
      <c r="F35" s="38"/>
      <c r="G35" s="37"/>
      <c r="H35" s="35"/>
      <c r="I35" s="36"/>
      <c r="J35" s="37"/>
      <c r="K35" s="36"/>
      <c r="L35" s="37"/>
    </row>
    <row r="36" spans="1:17" ht="18">
      <c r="A36" s="8" t="s">
        <v>44</v>
      </c>
    </row>
    <row r="37" spans="1:17" ht="30.75" thickBot="1">
      <c r="A37" s="9" t="s">
        <v>114</v>
      </c>
    </row>
    <row r="38" spans="1:17" ht="15.75" thickBot="1">
      <c r="A38" s="101" t="s">
        <v>1</v>
      </c>
      <c r="B38" s="101" t="s">
        <v>2</v>
      </c>
      <c r="C38" s="110" t="s">
        <v>104</v>
      </c>
      <c r="D38" s="110" t="s">
        <v>3</v>
      </c>
      <c r="E38" s="101" t="s">
        <v>2</v>
      </c>
      <c r="F38" s="101" t="s">
        <v>4</v>
      </c>
      <c r="G38" s="101" t="s">
        <v>5</v>
      </c>
      <c r="H38" s="110" t="s">
        <v>6</v>
      </c>
      <c r="I38" s="110"/>
      <c r="J38" s="110"/>
      <c r="K38" s="127" t="s">
        <v>7</v>
      </c>
      <c r="L38" s="128"/>
      <c r="M38" s="127" t="s">
        <v>8</v>
      </c>
      <c r="N38" s="128"/>
      <c r="O38" s="110" t="s">
        <v>9</v>
      </c>
      <c r="P38" s="84" t="s">
        <v>99</v>
      </c>
    </row>
    <row r="39" spans="1:17" ht="16.5" thickTop="1" thickBot="1">
      <c r="A39" s="101" t="s">
        <v>10</v>
      </c>
      <c r="B39" s="101" t="s">
        <v>11</v>
      </c>
      <c r="C39" s="101" t="s">
        <v>105</v>
      </c>
      <c r="D39" s="101" t="s">
        <v>12</v>
      </c>
      <c r="E39" s="101" t="s">
        <v>106</v>
      </c>
      <c r="F39" s="101" t="s">
        <v>13</v>
      </c>
      <c r="G39" s="101" t="s">
        <v>14</v>
      </c>
      <c r="H39" s="101" t="s">
        <v>15</v>
      </c>
      <c r="I39" s="101" t="s">
        <v>16</v>
      </c>
      <c r="J39" s="101" t="s">
        <v>17</v>
      </c>
      <c r="K39" s="101" t="s">
        <v>2</v>
      </c>
      <c r="L39" s="101" t="s">
        <v>16</v>
      </c>
      <c r="M39" s="101" t="s">
        <v>2</v>
      </c>
      <c r="N39" s="101" t="s">
        <v>16</v>
      </c>
      <c r="O39" s="101" t="s">
        <v>18</v>
      </c>
      <c r="P39">
        <v>32</v>
      </c>
    </row>
    <row r="40" spans="1:17" ht="16.5" thickTop="1" thickBot="1">
      <c r="A40" s="14" t="s">
        <v>19</v>
      </c>
      <c r="B40" s="18">
        <v>205</v>
      </c>
      <c r="C40" s="18">
        <v>0</v>
      </c>
      <c r="D40" s="13">
        <v>0</v>
      </c>
      <c r="E40" s="18">
        <v>205</v>
      </c>
      <c r="F40" s="18">
        <v>770</v>
      </c>
      <c r="G40" s="16">
        <v>77.62</v>
      </c>
      <c r="H40" s="18">
        <v>172.13</v>
      </c>
      <c r="I40" s="11">
        <v>0.8397</v>
      </c>
      <c r="J40" s="18">
        <v>0.6</v>
      </c>
      <c r="K40" s="18">
        <v>3</v>
      </c>
      <c r="L40" s="18">
        <v>1.1499999999999999</v>
      </c>
      <c r="M40" s="18">
        <v>202</v>
      </c>
      <c r="N40" s="18">
        <v>0.84</v>
      </c>
      <c r="O40" s="19">
        <v>242508</v>
      </c>
      <c r="P40" s="85">
        <f>+B40/$P$39</f>
        <v>6.40625</v>
      </c>
    </row>
    <row r="41" spans="1:17" ht="15.75" thickBot="1">
      <c r="A41" s="20" t="s">
        <v>32</v>
      </c>
      <c r="B41" s="26">
        <v>189</v>
      </c>
      <c r="C41" s="26">
        <v>0</v>
      </c>
      <c r="D41" s="22">
        <v>0</v>
      </c>
      <c r="E41" s="26">
        <v>189</v>
      </c>
      <c r="F41" s="26">
        <v>623</v>
      </c>
      <c r="G41" s="23">
        <v>64.900000000000006</v>
      </c>
      <c r="H41" s="26">
        <v>140.97999999999999</v>
      </c>
      <c r="I41" s="25">
        <v>0.74590000000000001</v>
      </c>
      <c r="J41" s="26">
        <v>0.6</v>
      </c>
      <c r="K41" s="26">
        <v>1</v>
      </c>
      <c r="L41" s="26">
        <v>2.8</v>
      </c>
      <c r="M41" s="26">
        <v>188</v>
      </c>
      <c r="N41" s="26">
        <v>0.74</v>
      </c>
      <c r="O41" s="27">
        <v>242508</v>
      </c>
      <c r="P41" s="85">
        <f t="shared" ref="P41:P52" si="2">+B41/$P$39</f>
        <v>5.90625</v>
      </c>
    </row>
    <row r="42" spans="1:17" ht="15.75" thickBot="1">
      <c r="A42" s="14" t="s">
        <v>33</v>
      </c>
      <c r="B42" s="18">
        <v>192</v>
      </c>
      <c r="C42" s="18">
        <v>0</v>
      </c>
      <c r="D42" s="13">
        <v>0</v>
      </c>
      <c r="E42" s="18">
        <v>192</v>
      </c>
      <c r="F42" s="18">
        <v>725</v>
      </c>
      <c r="G42" s="16">
        <v>73.08</v>
      </c>
      <c r="H42" s="18">
        <v>165.01</v>
      </c>
      <c r="I42" s="11">
        <v>0.85940000000000005</v>
      </c>
      <c r="J42" s="18">
        <v>0.6</v>
      </c>
      <c r="K42" s="18">
        <v>1</v>
      </c>
      <c r="L42" s="18">
        <v>2.52</v>
      </c>
      <c r="M42" s="18">
        <v>191</v>
      </c>
      <c r="N42" s="18">
        <v>0.85</v>
      </c>
      <c r="O42" s="19">
        <v>242534</v>
      </c>
      <c r="P42" s="85">
        <f t="shared" si="2"/>
        <v>6</v>
      </c>
      <c r="Q42">
        <f>SUM(H40:H42)</f>
        <v>478.12</v>
      </c>
    </row>
    <row r="43" spans="1:17" ht="15.75" thickBot="1">
      <c r="A43" s="20" t="s">
        <v>43</v>
      </c>
      <c r="B43" s="26">
        <v>170</v>
      </c>
      <c r="C43" s="26">
        <v>0</v>
      </c>
      <c r="D43" s="22">
        <v>0</v>
      </c>
      <c r="E43" s="26">
        <v>170</v>
      </c>
      <c r="F43" s="21">
        <v>1071</v>
      </c>
      <c r="G43" s="23">
        <v>107.96</v>
      </c>
      <c r="H43" s="26">
        <v>146.85</v>
      </c>
      <c r="I43" s="25">
        <v>0.86380000000000001</v>
      </c>
      <c r="J43" s="26">
        <v>0.6</v>
      </c>
      <c r="K43" s="26">
        <v>0</v>
      </c>
      <c r="L43" s="26">
        <v>0</v>
      </c>
      <c r="M43" s="26">
        <v>170</v>
      </c>
      <c r="N43" s="26">
        <v>0.86</v>
      </c>
      <c r="O43" s="27">
        <v>242606</v>
      </c>
      <c r="P43" s="85">
        <f t="shared" si="2"/>
        <v>5.3125</v>
      </c>
    </row>
    <row r="44" spans="1:17" ht="15.75" thickBot="1">
      <c r="A44" s="14" t="s">
        <v>45</v>
      </c>
      <c r="B44" s="18">
        <v>135</v>
      </c>
      <c r="C44" s="18">
        <v>0</v>
      </c>
      <c r="D44" s="13">
        <v>0</v>
      </c>
      <c r="E44" s="18">
        <v>135</v>
      </c>
      <c r="F44" s="18">
        <v>417</v>
      </c>
      <c r="G44" s="16">
        <v>46.54</v>
      </c>
      <c r="H44" s="18">
        <v>109.64</v>
      </c>
      <c r="I44" s="11">
        <v>0.81210000000000004</v>
      </c>
      <c r="J44" s="18">
        <v>0.6</v>
      </c>
      <c r="K44" s="18">
        <v>2</v>
      </c>
      <c r="L44" s="18">
        <v>0.73</v>
      </c>
      <c r="M44" s="18">
        <v>133</v>
      </c>
      <c r="N44" s="18">
        <v>0.81</v>
      </c>
      <c r="O44" s="19">
        <v>242606</v>
      </c>
      <c r="P44" s="85">
        <f t="shared" si="2"/>
        <v>4.21875</v>
      </c>
    </row>
    <row r="45" spans="1:17" ht="15.75" thickBot="1">
      <c r="A45" s="20" t="s">
        <v>46</v>
      </c>
      <c r="B45" s="26">
        <v>159</v>
      </c>
      <c r="C45" s="26">
        <v>0</v>
      </c>
      <c r="D45" s="22">
        <v>0</v>
      </c>
      <c r="E45" s="26">
        <v>159</v>
      </c>
      <c r="F45" s="26">
        <v>487</v>
      </c>
      <c r="G45" s="23">
        <v>49.09</v>
      </c>
      <c r="H45" s="26">
        <v>128.47</v>
      </c>
      <c r="I45" s="25">
        <v>0.80800000000000005</v>
      </c>
      <c r="J45" s="26">
        <v>0.6</v>
      </c>
      <c r="K45" s="26">
        <v>0</v>
      </c>
      <c r="L45" s="26">
        <v>0</v>
      </c>
      <c r="M45" s="26">
        <v>159</v>
      </c>
      <c r="N45" s="26">
        <v>0.81</v>
      </c>
      <c r="O45" s="27">
        <v>242641</v>
      </c>
      <c r="P45" s="85">
        <f t="shared" si="2"/>
        <v>4.96875</v>
      </c>
      <c r="Q45">
        <f>SUM(H43:H45)</f>
        <v>384.96000000000004</v>
      </c>
    </row>
    <row r="46" spans="1:17" ht="15.75" thickBot="1">
      <c r="A46" s="14" t="s">
        <v>47</v>
      </c>
      <c r="B46" s="18">
        <v>159</v>
      </c>
      <c r="C46" s="18">
        <v>0</v>
      </c>
      <c r="D46" s="13">
        <v>0</v>
      </c>
      <c r="E46" s="18">
        <v>159</v>
      </c>
      <c r="F46" s="18">
        <v>572</v>
      </c>
      <c r="G46" s="16">
        <v>59.58</v>
      </c>
      <c r="H46" s="18">
        <v>139.13999999999999</v>
      </c>
      <c r="I46" s="11">
        <v>0.87509999999999999</v>
      </c>
      <c r="J46" s="18">
        <v>0.6</v>
      </c>
      <c r="K46" s="18">
        <v>3</v>
      </c>
      <c r="L46" s="18">
        <v>2.6</v>
      </c>
      <c r="M46" s="18">
        <v>156</v>
      </c>
      <c r="N46" s="18">
        <v>0.84</v>
      </c>
      <c r="O46" s="19">
        <v>242830</v>
      </c>
      <c r="P46" s="85">
        <f t="shared" si="2"/>
        <v>4.96875</v>
      </c>
    </row>
    <row r="47" spans="1:17" ht="15.75" thickBot="1">
      <c r="A47" s="20" t="s">
        <v>171</v>
      </c>
      <c r="B47" s="26">
        <v>171</v>
      </c>
      <c r="C47" s="26">
        <v>2</v>
      </c>
      <c r="D47" s="22">
        <v>0</v>
      </c>
      <c r="E47" s="26">
        <v>171</v>
      </c>
      <c r="F47" s="26">
        <v>582</v>
      </c>
      <c r="G47" s="23">
        <v>58.67</v>
      </c>
      <c r="H47" s="26">
        <v>134.38</v>
      </c>
      <c r="I47" s="25">
        <v>0.78580000000000005</v>
      </c>
      <c r="J47" s="26">
        <v>0.6</v>
      </c>
      <c r="K47" s="26">
        <v>1</v>
      </c>
      <c r="L47" s="26">
        <v>1.49</v>
      </c>
      <c r="M47" s="26">
        <v>170</v>
      </c>
      <c r="N47" s="26">
        <v>0.78</v>
      </c>
      <c r="O47" s="27">
        <v>242830</v>
      </c>
      <c r="P47" s="85">
        <f t="shared" si="2"/>
        <v>5.34375</v>
      </c>
    </row>
    <row r="48" spans="1:17" ht="15.75" thickBot="1">
      <c r="A48" s="14" t="s">
        <v>172</v>
      </c>
      <c r="B48" s="18">
        <v>241</v>
      </c>
      <c r="C48" s="18">
        <v>32</v>
      </c>
      <c r="D48" s="13">
        <v>0</v>
      </c>
      <c r="E48" s="18">
        <v>241</v>
      </c>
      <c r="F48" s="18">
        <v>670</v>
      </c>
      <c r="G48" s="16">
        <v>69.790000000000006</v>
      </c>
      <c r="H48" s="18">
        <v>177.93</v>
      </c>
      <c r="I48" s="11">
        <v>0.73829999999999996</v>
      </c>
      <c r="J48" s="18">
        <v>0.6</v>
      </c>
      <c r="K48" s="18">
        <v>0</v>
      </c>
      <c r="L48" s="18">
        <v>0</v>
      </c>
      <c r="M48" s="18">
        <v>241</v>
      </c>
      <c r="N48" s="18">
        <v>0.74</v>
      </c>
      <c r="O48" s="19">
        <v>242830</v>
      </c>
      <c r="P48" s="85">
        <f t="shared" si="2"/>
        <v>7.53125</v>
      </c>
      <c r="Q48">
        <f>SUM(H46:H48)</f>
        <v>451.45</v>
      </c>
    </row>
    <row r="49" spans="1:17" ht="15.75" thickBot="1">
      <c r="A49" s="20" t="s">
        <v>173</v>
      </c>
      <c r="B49" s="26">
        <v>185</v>
      </c>
      <c r="C49" s="26">
        <v>29</v>
      </c>
      <c r="D49" s="22">
        <v>0</v>
      </c>
      <c r="E49" s="26">
        <v>185</v>
      </c>
      <c r="F49" s="21">
        <v>1054</v>
      </c>
      <c r="G49" s="23">
        <v>106.25</v>
      </c>
      <c r="H49" s="26">
        <v>125.84</v>
      </c>
      <c r="I49" s="25">
        <v>0.68020000000000003</v>
      </c>
      <c r="J49" s="26">
        <v>0.6</v>
      </c>
      <c r="K49" s="26">
        <v>0</v>
      </c>
      <c r="L49" s="26">
        <v>0</v>
      </c>
      <c r="M49" s="26">
        <v>185</v>
      </c>
      <c r="N49" s="26">
        <v>0.68</v>
      </c>
      <c r="O49" s="27">
        <v>242830</v>
      </c>
      <c r="P49" s="85">
        <f t="shared" si="2"/>
        <v>5.78125</v>
      </c>
    </row>
    <row r="50" spans="1:17" ht="15.75" thickBot="1">
      <c r="A50" s="14" t="s">
        <v>174</v>
      </c>
      <c r="B50" s="15">
        <v>1111</v>
      </c>
      <c r="C50" s="18">
        <v>356</v>
      </c>
      <c r="D50" s="10">
        <v>1</v>
      </c>
      <c r="E50" s="15">
        <v>1110</v>
      </c>
      <c r="F50" s="15">
        <v>14733</v>
      </c>
      <c r="G50" s="126">
        <v>1485.18</v>
      </c>
      <c r="H50" s="18">
        <v>854.99</v>
      </c>
      <c r="I50" s="11">
        <v>0.77029999999999998</v>
      </c>
      <c r="J50" s="18">
        <v>0.6</v>
      </c>
      <c r="K50" s="18">
        <v>1</v>
      </c>
      <c r="L50" s="18">
        <v>0.56000000000000005</v>
      </c>
      <c r="M50" s="15">
        <v>1109</v>
      </c>
      <c r="N50" s="18">
        <v>0.77</v>
      </c>
      <c r="O50" s="19">
        <v>242830</v>
      </c>
      <c r="P50" s="85">
        <f t="shared" si="2"/>
        <v>34.71875</v>
      </c>
    </row>
    <row r="51" spans="1:17" ht="15.75" thickBot="1">
      <c r="A51" s="20" t="s">
        <v>175</v>
      </c>
      <c r="B51" s="26">
        <v>822</v>
      </c>
      <c r="C51" s="26">
        <v>164</v>
      </c>
      <c r="D51" s="29">
        <v>3</v>
      </c>
      <c r="E51" s="26">
        <v>819</v>
      </c>
      <c r="F51" s="21">
        <v>10451</v>
      </c>
      <c r="G51" s="125">
        <v>1088.6500000000001</v>
      </c>
      <c r="H51" s="26">
        <v>686.24</v>
      </c>
      <c r="I51" s="25">
        <v>0.83789999999999998</v>
      </c>
      <c r="J51" s="26">
        <v>0.6</v>
      </c>
      <c r="K51" s="26">
        <v>6</v>
      </c>
      <c r="L51" s="26">
        <v>2.2400000000000002</v>
      </c>
      <c r="M51" s="26">
        <v>813</v>
      </c>
      <c r="N51" s="26">
        <v>0.83</v>
      </c>
      <c r="O51" s="27">
        <v>242830</v>
      </c>
      <c r="P51" s="85">
        <f t="shared" si="2"/>
        <v>25.6875</v>
      </c>
    </row>
    <row r="52" spans="1:17" ht="15.75" thickBot="1">
      <c r="A52" s="4" t="s">
        <v>13</v>
      </c>
      <c r="B52" s="5">
        <v>3739</v>
      </c>
      <c r="C52" s="6">
        <v>583</v>
      </c>
      <c r="D52" s="6">
        <v>4</v>
      </c>
      <c r="E52" s="5">
        <v>3735</v>
      </c>
      <c r="F52" s="5">
        <v>32155</v>
      </c>
      <c r="G52" s="6">
        <v>275.3</v>
      </c>
      <c r="H52" s="7">
        <v>2981.61</v>
      </c>
      <c r="I52" s="6">
        <v>0.79830000000000001</v>
      </c>
      <c r="J52" s="4">
        <v>0.6</v>
      </c>
      <c r="K52" s="6">
        <v>18</v>
      </c>
      <c r="L52" s="6">
        <v>1.86</v>
      </c>
      <c r="M52" s="5">
        <v>3717</v>
      </c>
      <c r="N52" s="6">
        <v>0.79</v>
      </c>
      <c r="O52" s="28"/>
      <c r="P52" s="85">
        <f t="shared" si="2"/>
        <v>116.84375</v>
      </c>
    </row>
    <row r="53" spans="1:17">
      <c r="A53" s="35"/>
      <c r="B53" s="37"/>
      <c r="C53" s="37"/>
      <c r="D53" s="36"/>
      <c r="E53" s="37"/>
      <c r="F53" s="37"/>
      <c r="G53" s="37"/>
      <c r="H53" s="35"/>
      <c r="I53" s="37"/>
      <c r="J53" s="37"/>
      <c r="K53" s="37"/>
      <c r="L53" s="37"/>
    </row>
    <row r="54" spans="1:17" ht="36">
      <c r="A54" s="8" t="s">
        <v>22</v>
      </c>
    </row>
    <row r="55" spans="1:17" ht="30.75" thickBot="1">
      <c r="A55" s="9" t="s">
        <v>107</v>
      </c>
    </row>
    <row r="56" spans="1:17" ht="15.75" thickBot="1">
      <c r="A56" s="101" t="s">
        <v>1</v>
      </c>
      <c r="B56" s="101" t="s">
        <v>2</v>
      </c>
      <c r="C56" s="110" t="s">
        <v>104</v>
      </c>
      <c r="D56" s="110" t="s">
        <v>3</v>
      </c>
      <c r="E56" s="101" t="s">
        <v>2</v>
      </c>
      <c r="F56" s="101" t="s">
        <v>4</v>
      </c>
      <c r="G56" s="101" t="s">
        <v>5</v>
      </c>
      <c r="H56" s="110" t="s">
        <v>6</v>
      </c>
      <c r="I56" s="110"/>
      <c r="J56" s="110"/>
      <c r="K56" s="127" t="s">
        <v>7</v>
      </c>
      <c r="L56" s="128"/>
      <c r="M56" s="127" t="s">
        <v>8</v>
      </c>
      <c r="N56" s="128"/>
      <c r="O56" s="110" t="s">
        <v>9</v>
      </c>
      <c r="P56" s="84" t="s">
        <v>99</v>
      </c>
    </row>
    <row r="57" spans="1:17" ht="16.5" thickTop="1" thickBot="1">
      <c r="A57" s="101" t="s">
        <v>10</v>
      </c>
      <c r="B57" s="101" t="s">
        <v>11</v>
      </c>
      <c r="C57" s="101" t="s">
        <v>105</v>
      </c>
      <c r="D57" s="101" t="s">
        <v>12</v>
      </c>
      <c r="E57" s="101" t="s">
        <v>106</v>
      </c>
      <c r="F57" s="101" t="s">
        <v>13</v>
      </c>
      <c r="G57" s="101" t="s">
        <v>14</v>
      </c>
      <c r="H57" s="101" t="s">
        <v>15</v>
      </c>
      <c r="I57" s="101" t="s">
        <v>16</v>
      </c>
      <c r="J57" s="101" t="s">
        <v>17</v>
      </c>
      <c r="K57" s="101" t="s">
        <v>2</v>
      </c>
      <c r="L57" s="101" t="s">
        <v>16</v>
      </c>
      <c r="M57" s="101" t="s">
        <v>2</v>
      </c>
      <c r="N57" s="101" t="s">
        <v>16</v>
      </c>
      <c r="O57" s="101" t="s">
        <v>18</v>
      </c>
      <c r="P57">
        <v>60</v>
      </c>
    </row>
    <row r="58" spans="1:17" ht="16.5" thickTop="1" thickBot="1">
      <c r="A58" s="14" t="s">
        <v>19</v>
      </c>
      <c r="B58" s="18">
        <v>214</v>
      </c>
      <c r="C58" s="18">
        <v>0</v>
      </c>
      <c r="D58" s="13">
        <v>0</v>
      </c>
      <c r="E58" s="18">
        <v>214</v>
      </c>
      <c r="F58" s="18">
        <v>752</v>
      </c>
      <c r="G58" s="16">
        <v>40.43</v>
      </c>
      <c r="H58" s="18">
        <v>133.35</v>
      </c>
      <c r="I58" s="11">
        <v>0.62309999999999999</v>
      </c>
      <c r="J58" s="18">
        <v>0.6</v>
      </c>
      <c r="K58" s="18">
        <v>1</v>
      </c>
      <c r="L58" s="18">
        <v>3.34</v>
      </c>
      <c r="M58" s="18">
        <v>213</v>
      </c>
      <c r="N58" s="18">
        <v>0.61</v>
      </c>
      <c r="O58" s="19">
        <v>242485</v>
      </c>
      <c r="P58" s="85">
        <f>+B58/$P$57</f>
        <v>3.5666666666666669</v>
      </c>
    </row>
    <row r="59" spans="1:17" ht="15.75" thickBot="1">
      <c r="A59" s="20" t="s">
        <v>32</v>
      </c>
      <c r="B59" s="26">
        <v>230</v>
      </c>
      <c r="C59" s="26">
        <v>0</v>
      </c>
      <c r="D59" s="22">
        <v>0</v>
      </c>
      <c r="E59" s="26">
        <v>230</v>
      </c>
      <c r="F59" s="26">
        <v>832</v>
      </c>
      <c r="G59" s="23">
        <v>46.22</v>
      </c>
      <c r="H59" s="26">
        <v>139.63999999999999</v>
      </c>
      <c r="I59" s="25">
        <v>0.60709999999999997</v>
      </c>
      <c r="J59" s="26">
        <v>0.6</v>
      </c>
      <c r="K59" s="26">
        <v>0</v>
      </c>
      <c r="L59" s="26">
        <v>0</v>
      </c>
      <c r="M59" s="26">
        <v>230</v>
      </c>
      <c r="N59" s="26">
        <v>0.61</v>
      </c>
      <c r="O59" s="27">
        <v>242512</v>
      </c>
      <c r="P59" s="85">
        <f t="shared" ref="P59:P70" si="3">+B58/$P$57</f>
        <v>3.5666666666666669</v>
      </c>
    </row>
    <row r="60" spans="1:17" ht="15.75" thickBot="1">
      <c r="A60" s="14" t="s">
        <v>33</v>
      </c>
      <c r="B60" s="18">
        <v>224</v>
      </c>
      <c r="C60" s="18">
        <v>0</v>
      </c>
      <c r="D60" s="13">
        <v>0</v>
      </c>
      <c r="E60" s="18">
        <v>224</v>
      </c>
      <c r="F60" s="18">
        <v>888</v>
      </c>
      <c r="G60" s="16">
        <v>47.74</v>
      </c>
      <c r="H60" s="18">
        <v>152.16999999999999</v>
      </c>
      <c r="I60" s="11">
        <v>0.67930000000000001</v>
      </c>
      <c r="J60" s="18">
        <v>0.6</v>
      </c>
      <c r="K60" s="18">
        <v>1</v>
      </c>
      <c r="L60" s="18">
        <v>1.98</v>
      </c>
      <c r="M60" s="18">
        <v>223</v>
      </c>
      <c r="N60" s="18">
        <v>0.67</v>
      </c>
      <c r="O60" s="19">
        <v>242572</v>
      </c>
      <c r="P60" s="85">
        <f t="shared" si="3"/>
        <v>3.8333333333333335</v>
      </c>
      <c r="Q60">
        <f>SUM(H58:H59)</f>
        <v>272.99</v>
      </c>
    </row>
    <row r="61" spans="1:17" ht="15.75" thickBot="1">
      <c r="A61" s="20" t="s">
        <v>43</v>
      </c>
      <c r="B61" s="26">
        <v>207</v>
      </c>
      <c r="C61" s="26">
        <v>5</v>
      </c>
      <c r="D61" s="22">
        <v>0</v>
      </c>
      <c r="E61" s="26">
        <v>207</v>
      </c>
      <c r="F61" s="26">
        <v>786</v>
      </c>
      <c r="G61" s="23">
        <v>42.26</v>
      </c>
      <c r="H61" s="26">
        <v>138.61000000000001</v>
      </c>
      <c r="I61" s="25">
        <v>0.66959999999999997</v>
      </c>
      <c r="J61" s="26">
        <v>0.6</v>
      </c>
      <c r="K61" s="26">
        <v>0</v>
      </c>
      <c r="L61" s="26">
        <v>0</v>
      </c>
      <c r="M61" s="26">
        <v>207</v>
      </c>
      <c r="N61" s="26">
        <v>0.67</v>
      </c>
      <c r="O61" s="27">
        <v>242578</v>
      </c>
      <c r="P61" s="85">
        <f t="shared" si="3"/>
        <v>3.7333333333333334</v>
      </c>
    </row>
    <row r="62" spans="1:17" ht="15.75" thickBot="1">
      <c r="A62" s="14" t="s">
        <v>45</v>
      </c>
      <c r="B62" s="18">
        <v>198</v>
      </c>
      <c r="C62" s="18">
        <v>5</v>
      </c>
      <c r="D62" s="13">
        <v>0</v>
      </c>
      <c r="E62" s="18">
        <v>198</v>
      </c>
      <c r="F62" s="18">
        <v>739</v>
      </c>
      <c r="G62" s="16">
        <v>43.99</v>
      </c>
      <c r="H62" s="18">
        <v>132.33000000000001</v>
      </c>
      <c r="I62" s="11">
        <v>0.66830000000000001</v>
      </c>
      <c r="J62" s="18">
        <v>0.6</v>
      </c>
      <c r="K62" s="18">
        <v>0</v>
      </c>
      <c r="L62" s="18">
        <v>0</v>
      </c>
      <c r="M62" s="18">
        <v>198</v>
      </c>
      <c r="N62" s="18">
        <v>0.67</v>
      </c>
      <c r="O62" s="19">
        <v>242606</v>
      </c>
      <c r="P62" s="85">
        <f t="shared" si="3"/>
        <v>3.45</v>
      </c>
    </row>
    <row r="63" spans="1:17" ht="15.75" thickBot="1">
      <c r="A63" s="20" t="s">
        <v>46</v>
      </c>
      <c r="B63" s="26">
        <v>220</v>
      </c>
      <c r="C63" s="26">
        <v>0</v>
      </c>
      <c r="D63" s="22">
        <v>0</v>
      </c>
      <c r="E63" s="26">
        <v>220</v>
      </c>
      <c r="F63" s="26">
        <v>769</v>
      </c>
      <c r="G63" s="23">
        <v>41.34</v>
      </c>
      <c r="H63" s="26">
        <v>139.08000000000001</v>
      </c>
      <c r="I63" s="25">
        <v>0.63219999999999998</v>
      </c>
      <c r="J63" s="26">
        <v>0.6</v>
      </c>
      <c r="K63" s="26">
        <v>1</v>
      </c>
      <c r="L63" s="26">
        <v>0.54</v>
      </c>
      <c r="M63" s="26">
        <v>219</v>
      </c>
      <c r="N63" s="26">
        <v>0.63</v>
      </c>
      <c r="O63" s="27">
        <v>242648</v>
      </c>
      <c r="P63" s="85">
        <f t="shared" si="3"/>
        <v>3.3</v>
      </c>
      <c r="Q63">
        <f>SUM(H60:H62)</f>
        <v>423.11</v>
      </c>
    </row>
    <row r="64" spans="1:17" ht="15.75" thickBot="1">
      <c r="A64" s="14" t="s">
        <v>47</v>
      </c>
      <c r="B64" s="18">
        <v>296</v>
      </c>
      <c r="C64" s="18">
        <v>69</v>
      </c>
      <c r="D64" s="13">
        <v>0</v>
      </c>
      <c r="E64" s="18">
        <v>296</v>
      </c>
      <c r="F64" s="15">
        <v>1188</v>
      </c>
      <c r="G64" s="16">
        <v>66</v>
      </c>
      <c r="H64" s="18">
        <v>201.31</v>
      </c>
      <c r="I64" s="11">
        <v>0.68010000000000004</v>
      </c>
      <c r="J64" s="18">
        <v>0.6</v>
      </c>
      <c r="K64" s="18">
        <v>0</v>
      </c>
      <c r="L64" s="18">
        <v>0</v>
      </c>
      <c r="M64" s="18">
        <v>296</v>
      </c>
      <c r="N64" s="18">
        <v>0.68</v>
      </c>
      <c r="O64" s="19">
        <v>242664</v>
      </c>
      <c r="P64" s="85">
        <f t="shared" si="3"/>
        <v>3.6666666666666665</v>
      </c>
    </row>
    <row r="65" spans="1:17" ht="15.75" thickBot="1">
      <c r="A65" s="20" t="s">
        <v>171</v>
      </c>
      <c r="B65" s="26">
        <v>281</v>
      </c>
      <c r="C65" s="26">
        <v>46</v>
      </c>
      <c r="D65" s="29">
        <v>1</v>
      </c>
      <c r="E65" s="26">
        <v>280</v>
      </c>
      <c r="F65" s="21">
        <v>1117</v>
      </c>
      <c r="G65" s="23">
        <v>60.05</v>
      </c>
      <c r="H65" s="26">
        <v>179.01</v>
      </c>
      <c r="I65" s="25">
        <v>0.63929999999999998</v>
      </c>
      <c r="J65" s="26">
        <v>0.6</v>
      </c>
      <c r="K65" s="26">
        <v>0</v>
      </c>
      <c r="L65" s="26">
        <v>0</v>
      </c>
      <c r="M65" s="26">
        <v>280</v>
      </c>
      <c r="N65" s="26">
        <v>0.64</v>
      </c>
      <c r="O65" s="27">
        <v>242823</v>
      </c>
      <c r="P65" s="85">
        <f t="shared" si="3"/>
        <v>4.9333333333333336</v>
      </c>
    </row>
    <row r="66" spans="1:17" ht="15.75" thickBot="1">
      <c r="A66" s="14" t="s">
        <v>172</v>
      </c>
      <c r="B66" s="18">
        <v>266</v>
      </c>
      <c r="C66" s="18">
        <v>54</v>
      </c>
      <c r="D66" s="13">
        <v>0</v>
      </c>
      <c r="E66" s="18">
        <v>266</v>
      </c>
      <c r="F66" s="15">
        <v>1325</v>
      </c>
      <c r="G66" s="16">
        <v>73.61</v>
      </c>
      <c r="H66" s="18">
        <v>179.38</v>
      </c>
      <c r="I66" s="11">
        <v>0.6744</v>
      </c>
      <c r="J66" s="18">
        <v>0.6</v>
      </c>
      <c r="K66" s="18">
        <v>0</v>
      </c>
      <c r="L66" s="18">
        <v>0</v>
      </c>
      <c r="M66" s="18">
        <v>266</v>
      </c>
      <c r="N66" s="18">
        <v>0.67</v>
      </c>
      <c r="O66" s="19">
        <v>242823</v>
      </c>
      <c r="P66" s="85">
        <f t="shared" si="3"/>
        <v>4.6833333333333336</v>
      </c>
      <c r="Q66">
        <f>SUM(H63:H65)</f>
        <v>519.4</v>
      </c>
    </row>
    <row r="67" spans="1:17" ht="15.75" thickBot="1">
      <c r="A67" s="20" t="s">
        <v>173</v>
      </c>
      <c r="B67" s="26">
        <v>344</v>
      </c>
      <c r="C67" s="26">
        <v>82</v>
      </c>
      <c r="D67" s="29">
        <v>1</v>
      </c>
      <c r="E67" s="26">
        <v>343</v>
      </c>
      <c r="F67" s="21">
        <v>3592</v>
      </c>
      <c r="G67" s="23">
        <v>193.12</v>
      </c>
      <c r="H67" s="26">
        <v>236.32</v>
      </c>
      <c r="I67" s="25">
        <v>0.68899999999999995</v>
      </c>
      <c r="J67" s="26">
        <v>0.6</v>
      </c>
      <c r="K67" s="26">
        <v>0</v>
      </c>
      <c r="L67" s="26">
        <v>0</v>
      </c>
      <c r="M67" s="26">
        <v>343</v>
      </c>
      <c r="N67" s="26">
        <v>0.69</v>
      </c>
      <c r="O67" s="27">
        <v>242823</v>
      </c>
      <c r="P67" s="85">
        <f t="shared" si="3"/>
        <v>4.4333333333333336</v>
      </c>
    </row>
    <row r="68" spans="1:17" ht="15.75" thickBot="1">
      <c r="A68" s="14" t="s">
        <v>174</v>
      </c>
      <c r="B68" s="15">
        <v>1682</v>
      </c>
      <c r="C68" s="15">
        <v>1375</v>
      </c>
      <c r="D68" s="10">
        <v>1</v>
      </c>
      <c r="E68" s="15">
        <v>1681</v>
      </c>
      <c r="F68" s="15">
        <v>19128</v>
      </c>
      <c r="G68" s="126">
        <v>1028.3900000000001</v>
      </c>
      <c r="H68" s="17">
        <v>1096.22</v>
      </c>
      <c r="I68" s="11">
        <v>0.65210000000000001</v>
      </c>
      <c r="J68" s="18">
        <v>0.6</v>
      </c>
      <c r="K68" s="18">
        <v>0</v>
      </c>
      <c r="L68" s="18">
        <v>0</v>
      </c>
      <c r="M68" s="15">
        <v>1681</v>
      </c>
      <c r="N68" s="18">
        <v>0.65</v>
      </c>
      <c r="O68" s="19">
        <v>242824</v>
      </c>
      <c r="P68" s="85">
        <f t="shared" si="3"/>
        <v>5.7333333333333334</v>
      </c>
    </row>
    <row r="69" spans="1:17" ht="15.75" thickBot="1">
      <c r="A69" s="20" t="s">
        <v>175</v>
      </c>
      <c r="B69" s="26">
        <v>972</v>
      </c>
      <c r="C69" s="26">
        <v>684</v>
      </c>
      <c r="D69" s="29">
        <v>2</v>
      </c>
      <c r="E69" s="26">
        <v>970</v>
      </c>
      <c r="F69" s="21">
        <v>12024</v>
      </c>
      <c r="G69" s="23">
        <v>668</v>
      </c>
      <c r="H69" s="26">
        <v>674.59</v>
      </c>
      <c r="I69" s="25">
        <v>0.69550000000000001</v>
      </c>
      <c r="J69" s="26">
        <v>0.6</v>
      </c>
      <c r="K69" s="26">
        <v>2</v>
      </c>
      <c r="L69" s="26">
        <v>0.55000000000000004</v>
      </c>
      <c r="M69" s="26">
        <v>968</v>
      </c>
      <c r="N69" s="26">
        <v>0.7</v>
      </c>
      <c r="O69" s="27">
        <v>242953</v>
      </c>
      <c r="P69" s="85">
        <f t="shared" si="3"/>
        <v>28.033333333333335</v>
      </c>
    </row>
    <row r="70" spans="1:17" ht="15.75" thickBot="1">
      <c r="A70" s="4" t="s">
        <v>13</v>
      </c>
      <c r="B70" s="5">
        <v>5134</v>
      </c>
      <c r="C70" s="5">
        <v>2320</v>
      </c>
      <c r="D70" s="6">
        <v>5</v>
      </c>
      <c r="E70" s="5">
        <v>5129</v>
      </c>
      <c r="F70" s="5">
        <v>43140</v>
      </c>
      <c r="G70" s="6">
        <v>196.99</v>
      </c>
      <c r="H70" s="7">
        <v>3402.02</v>
      </c>
      <c r="I70" s="6">
        <v>0.6633</v>
      </c>
      <c r="J70" s="4">
        <v>0.6</v>
      </c>
      <c r="K70" s="6">
        <v>5</v>
      </c>
      <c r="L70" s="6">
        <v>1.39</v>
      </c>
      <c r="M70" s="5">
        <v>5124</v>
      </c>
      <c r="N70" s="6">
        <v>0.66</v>
      </c>
      <c r="O70" s="28"/>
      <c r="P70" s="85">
        <f t="shared" si="3"/>
        <v>16.2</v>
      </c>
    </row>
    <row r="72" spans="1:17" ht="18">
      <c r="A72" s="8" t="s">
        <v>23</v>
      </c>
    </row>
    <row r="73" spans="1:17" ht="30.75" thickBot="1">
      <c r="A73" s="9" t="s">
        <v>24</v>
      </c>
    </row>
    <row r="74" spans="1:17" ht="15.75" thickBot="1">
      <c r="A74" s="101" t="s">
        <v>1</v>
      </c>
      <c r="B74" s="101" t="s">
        <v>2</v>
      </c>
      <c r="C74" s="110" t="s">
        <v>104</v>
      </c>
      <c r="D74" s="110" t="s">
        <v>3</v>
      </c>
      <c r="E74" s="101" t="s">
        <v>2</v>
      </c>
      <c r="F74" s="101" t="s">
        <v>4</v>
      </c>
      <c r="G74" s="101" t="s">
        <v>5</v>
      </c>
      <c r="H74" s="110" t="s">
        <v>6</v>
      </c>
      <c r="I74" s="110"/>
      <c r="J74" s="110"/>
      <c r="K74" s="127" t="s">
        <v>7</v>
      </c>
      <c r="L74" s="128"/>
      <c r="M74" s="127" t="s">
        <v>8</v>
      </c>
      <c r="N74" s="128"/>
      <c r="O74" s="110" t="s">
        <v>9</v>
      </c>
      <c r="P74" s="84" t="s">
        <v>99</v>
      </c>
    </row>
    <row r="75" spans="1:17" ht="16.5" thickTop="1" thickBot="1">
      <c r="A75" s="101" t="s">
        <v>10</v>
      </c>
      <c r="B75" s="101" t="s">
        <v>11</v>
      </c>
      <c r="C75" s="101" t="s">
        <v>105</v>
      </c>
      <c r="D75" s="101" t="s">
        <v>12</v>
      </c>
      <c r="E75" s="101" t="s">
        <v>106</v>
      </c>
      <c r="F75" s="101" t="s">
        <v>13</v>
      </c>
      <c r="G75" s="101" t="s">
        <v>14</v>
      </c>
      <c r="H75" s="101" t="s">
        <v>15</v>
      </c>
      <c r="I75" s="101" t="s">
        <v>16</v>
      </c>
      <c r="J75" s="101" t="s">
        <v>17</v>
      </c>
      <c r="K75" s="101" t="s">
        <v>2</v>
      </c>
      <c r="L75" s="101" t="s">
        <v>16</v>
      </c>
      <c r="M75" s="101" t="s">
        <v>2</v>
      </c>
      <c r="N75" s="101" t="s">
        <v>16</v>
      </c>
      <c r="O75" s="101" t="s">
        <v>18</v>
      </c>
      <c r="P75">
        <v>30</v>
      </c>
    </row>
    <row r="76" spans="1:17" ht="16.5" thickTop="1" thickBot="1">
      <c r="A76" s="14" t="s">
        <v>19</v>
      </c>
      <c r="B76" s="18">
        <v>132</v>
      </c>
      <c r="C76" s="18">
        <v>0</v>
      </c>
      <c r="D76" s="13">
        <v>0</v>
      </c>
      <c r="E76" s="18">
        <v>132</v>
      </c>
      <c r="F76" s="18">
        <v>430</v>
      </c>
      <c r="G76" s="16">
        <v>46.24</v>
      </c>
      <c r="H76" s="18">
        <v>91.18</v>
      </c>
      <c r="I76" s="11">
        <v>0.69069999999999998</v>
      </c>
      <c r="J76" s="18">
        <v>0.6</v>
      </c>
      <c r="K76" s="18">
        <v>0</v>
      </c>
      <c r="L76" s="18">
        <v>0</v>
      </c>
      <c r="M76" s="18">
        <v>132</v>
      </c>
      <c r="N76" s="18">
        <v>0.69</v>
      </c>
      <c r="O76" s="19">
        <v>242474</v>
      </c>
      <c r="P76" s="85">
        <f>+B76/$P$75</f>
        <v>4.4000000000000004</v>
      </c>
    </row>
    <row r="77" spans="1:17" ht="15.75" thickBot="1">
      <c r="A77" s="20" t="s">
        <v>32</v>
      </c>
      <c r="B77" s="26">
        <v>125</v>
      </c>
      <c r="C77" s="26">
        <v>0</v>
      </c>
      <c r="D77" s="22">
        <v>0</v>
      </c>
      <c r="E77" s="26">
        <v>125</v>
      </c>
      <c r="F77" s="26">
        <v>418</v>
      </c>
      <c r="G77" s="23">
        <v>46.44</v>
      </c>
      <c r="H77" s="26">
        <v>95.23</v>
      </c>
      <c r="I77" s="25">
        <v>0.76180000000000003</v>
      </c>
      <c r="J77" s="26">
        <v>0.6</v>
      </c>
      <c r="K77" s="26">
        <v>0</v>
      </c>
      <c r="L77" s="26">
        <v>0</v>
      </c>
      <c r="M77" s="26">
        <v>125</v>
      </c>
      <c r="N77" s="26">
        <v>0.76</v>
      </c>
      <c r="O77" s="27">
        <v>242500</v>
      </c>
      <c r="P77" s="85">
        <f t="shared" ref="P77:P88" si="4">+B77/$P$75</f>
        <v>4.166666666666667</v>
      </c>
    </row>
    <row r="78" spans="1:17" ht="15.75" thickBot="1">
      <c r="A78" s="14" t="s">
        <v>33</v>
      </c>
      <c r="B78" s="18">
        <v>151</v>
      </c>
      <c r="C78" s="18">
        <v>0</v>
      </c>
      <c r="D78" s="13">
        <v>0</v>
      </c>
      <c r="E78" s="18">
        <v>151</v>
      </c>
      <c r="F78" s="18">
        <v>550</v>
      </c>
      <c r="G78" s="16">
        <v>59.14</v>
      </c>
      <c r="H78" s="18">
        <v>118.3</v>
      </c>
      <c r="I78" s="11">
        <v>0.78349999999999997</v>
      </c>
      <c r="J78" s="18">
        <v>0.6</v>
      </c>
      <c r="K78" s="18">
        <v>0</v>
      </c>
      <c r="L78" s="18">
        <v>0</v>
      </c>
      <c r="M78" s="18">
        <v>151</v>
      </c>
      <c r="N78" s="18">
        <v>0.78</v>
      </c>
      <c r="O78" s="19">
        <v>242532</v>
      </c>
      <c r="P78" s="85">
        <f t="shared" si="4"/>
        <v>5.0333333333333332</v>
      </c>
      <c r="Q78">
        <f>SUM(H76:H78)</f>
        <v>304.71000000000004</v>
      </c>
    </row>
    <row r="79" spans="1:17" ht="15.75" thickBot="1">
      <c r="A79" s="20" t="s">
        <v>43</v>
      </c>
      <c r="B79" s="26">
        <v>102</v>
      </c>
      <c r="C79" s="26">
        <v>0</v>
      </c>
      <c r="D79" s="22">
        <v>0</v>
      </c>
      <c r="E79" s="26">
        <v>102</v>
      </c>
      <c r="F79" s="26">
        <v>347</v>
      </c>
      <c r="G79" s="23">
        <v>37.31</v>
      </c>
      <c r="H79" s="26">
        <v>85.36</v>
      </c>
      <c r="I79" s="25">
        <v>0.83689999999999998</v>
      </c>
      <c r="J79" s="26">
        <v>0.6</v>
      </c>
      <c r="K79" s="26">
        <v>0</v>
      </c>
      <c r="L79" s="26">
        <v>0</v>
      </c>
      <c r="M79" s="26">
        <v>102</v>
      </c>
      <c r="N79" s="26">
        <v>0.84</v>
      </c>
      <c r="O79" s="27">
        <v>242557</v>
      </c>
      <c r="P79" s="85">
        <f t="shared" si="4"/>
        <v>3.4</v>
      </c>
    </row>
    <row r="80" spans="1:17" ht="15.75" thickBot="1">
      <c r="A80" s="14" t="s">
        <v>45</v>
      </c>
      <c r="B80" s="18">
        <v>93</v>
      </c>
      <c r="C80" s="18">
        <v>0</v>
      </c>
      <c r="D80" s="13">
        <v>0</v>
      </c>
      <c r="E80" s="18">
        <v>93</v>
      </c>
      <c r="F80" s="18">
        <v>296</v>
      </c>
      <c r="G80" s="16">
        <v>35.24</v>
      </c>
      <c r="H80" s="18">
        <v>73.62</v>
      </c>
      <c r="I80" s="11">
        <v>0.79159999999999997</v>
      </c>
      <c r="J80" s="18">
        <v>0.6</v>
      </c>
      <c r="K80" s="18">
        <v>0</v>
      </c>
      <c r="L80" s="18">
        <v>0</v>
      </c>
      <c r="M80" s="18">
        <v>93</v>
      </c>
      <c r="N80" s="18">
        <v>0.79</v>
      </c>
      <c r="O80" s="19">
        <v>242590</v>
      </c>
      <c r="P80" s="85">
        <f t="shared" si="4"/>
        <v>3.1</v>
      </c>
    </row>
    <row r="81" spans="1:17" ht="15.75" thickBot="1">
      <c r="A81" s="20" t="s">
        <v>46</v>
      </c>
      <c r="B81" s="26">
        <v>118</v>
      </c>
      <c r="C81" s="26">
        <v>0</v>
      </c>
      <c r="D81" s="22">
        <v>0</v>
      </c>
      <c r="E81" s="26">
        <v>118</v>
      </c>
      <c r="F81" s="26">
        <v>413</v>
      </c>
      <c r="G81" s="23">
        <v>44.41</v>
      </c>
      <c r="H81" s="26">
        <v>95.84</v>
      </c>
      <c r="I81" s="25">
        <v>0.81220000000000003</v>
      </c>
      <c r="J81" s="26">
        <v>0.6</v>
      </c>
      <c r="K81" s="26">
        <v>0</v>
      </c>
      <c r="L81" s="26">
        <v>0</v>
      </c>
      <c r="M81" s="26">
        <v>118</v>
      </c>
      <c r="N81" s="26">
        <v>0.81</v>
      </c>
      <c r="O81" s="27">
        <v>242621</v>
      </c>
      <c r="P81" s="85">
        <f t="shared" si="4"/>
        <v>3.9333333333333331</v>
      </c>
      <c r="Q81">
        <f>SUM(H79:H81)</f>
        <v>254.82000000000002</v>
      </c>
    </row>
    <row r="82" spans="1:17" ht="15.75" thickBot="1">
      <c r="A82" s="14" t="s">
        <v>47</v>
      </c>
      <c r="B82" s="18">
        <v>142</v>
      </c>
      <c r="C82" s="18">
        <v>0</v>
      </c>
      <c r="D82" s="13">
        <v>0</v>
      </c>
      <c r="E82" s="18">
        <v>142</v>
      </c>
      <c r="F82" s="18">
        <v>453</v>
      </c>
      <c r="G82" s="16">
        <v>50.33</v>
      </c>
      <c r="H82" s="18">
        <v>97.76</v>
      </c>
      <c r="I82" s="11">
        <v>0.68840000000000001</v>
      </c>
      <c r="J82" s="18">
        <v>0.6</v>
      </c>
      <c r="K82" s="18">
        <v>0</v>
      </c>
      <c r="L82" s="18">
        <v>0</v>
      </c>
      <c r="M82" s="18">
        <v>142</v>
      </c>
      <c r="N82" s="18">
        <v>0.69</v>
      </c>
      <c r="O82" s="19">
        <v>242649</v>
      </c>
      <c r="P82" s="85">
        <f t="shared" si="4"/>
        <v>4.7333333333333334</v>
      </c>
    </row>
    <row r="83" spans="1:17" ht="15.75" thickBot="1">
      <c r="A83" s="20" t="s">
        <v>171</v>
      </c>
      <c r="B83" s="26">
        <v>133</v>
      </c>
      <c r="C83" s="26">
        <v>2</v>
      </c>
      <c r="D83" s="22">
        <v>0</v>
      </c>
      <c r="E83" s="26">
        <v>133</v>
      </c>
      <c r="F83" s="26">
        <v>419</v>
      </c>
      <c r="G83" s="23">
        <v>45.05</v>
      </c>
      <c r="H83" s="26">
        <v>103.12</v>
      </c>
      <c r="I83" s="25">
        <v>0.77529999999999999</v>
      </c>
      <c r="J83" s="26">
        <v>0.6</v>
      </c>
      <c r="K83" s="26">
        <v>1</v>
      </c>
      <c r="L83" s="26">
        <v>0.55000000000000004</v>
      </c>
      <c r="M83" s="26">
        <v>132</v>
      </c>
      <c r="N83" s="26">
        <v>0.78</v>
      </c>
      <c r="O83" s="27">
        <v>242683</v>
      </c>
      <c r="P83" s="85">
        <f t="shared" si="4"/>
        <v>4.4333333333333336</v>
      </c>
    </row>
    <row r="84" spans="1:17" ht="15.75" thickBot="1">
      <c r="A84" s="14" t="s">
        <v>172</v>
      </c>
      <c r="B84" s="18">
        <v>156</v>
      </c>
      <c r="C84" s="18">
        <v>9</v>
      </c>
      <c r="D84" s="13">
        <v>0</v>
      </c>
      <c r="E84" s="18">
        <v>156</v>
      </c>
      <c r="F84" s="18">
        <v>631</v>
      </c>
      <c r="G84" s="16">
        <v>70.11</v>
      </c>
      <c r="H84" s="18">
        <v>130.9</v>
      </c>
      <c r="I84" s="11">
        <v>0.83909999999999996</v>
      </c>
      <c r="J84" s="18">
        <v>0.6</v>
      </c>
      <c r="K84" s="18">
        <v>0</v>
      </c>
      <c r="L84" s="18">
        <v>0</v>
      </c>
      <c r="M84" s="18">
        <v>156</v>
      </c>
      <c r="N84" s="18">
        <v>0.84</v>
      </c>
      <c r="O84" s="19">
        <v>242713</v>
      </c>
      <c r="P84" s="85">
        <f t="shared" si="4"/>
        <v>5.2</v>
      </c>
      <c r="Q84">
        <f>SUM(H82:H84)</f>
        <v>331.78</v>
      </c>
    </row>
    <row r="85" spans="1:17" ht="15.75" thickBot="1">
      <c r="A85" s="20" t="s">
        <v>173</v>
      </c>
      <c r="B85" s="26">
        <v>250</v>
      </c>
      <c r="C85" s="26">
        <v>54</v>
      </c>
      <c r="D85" s="22">
        <v>0</v>
      </c>
      <c r="E85" s="26">
        <v>250</v>
      </c>
      <c r="F85" s="21">
        <v>1520</v>
      </c>
      <c r="G85" s="23">
        <v>163.44</v>
      </c>
      <c r="H85" s="26">
        <v>179.02</v>
      </c>
      <c r="I85" s="25">
        <v>0.71609999999999996</v>
      </c>
      <c r="J85" s="26">
        <v>0.6</v>
      </c>
      <c r="K85" s="26">
        <v>0</v>
      </c>
      <c r="L85" s="26">
        <v>0</v>
      </c>
      <c r="M85" s="26">
        <v>250</v>
      </c>
      <c r="N85" s="26">
        <v>0.72</v>
      </c>
      <c r="O85" s="27">
        <v>242761</v>
      </c>
      <c r="P85" s="85">
        <f t="shared" si="4"/>
        <v>8.3333333333333339</v>
      </c>
    </row>
    <row r="86" spans="1:17" ht="15.75" thickBot="1">
      <c r="A86" s="14" t="s">
        <v>174</v>
      </c>
      <c r="B86" s="15">
        <v>1204</v>
      </c>
      <c r="C86" s="18">
        <v>674</v>
      </c>
      <c r="D86" s="13">
        <v>0</v>
      </c>
      <c r="E86" s="15">
        <v>1204</v>
      </c>
      <c r="F86" s="15">
        <v>10403</v>
      </c>
      <c r="G86" s="126">
        <v>1118.5999999999999</v>
      </c>
      <c r="H86" s="18">
        <v>776.25</v>
      </c>
      <c r="I86" s="11">
        <v>0.64470000000000005</v>
      </c>
      <c r="J86" s="18">
        <v>0.6</v>
      </c>
      <c r="K86" s="18">
        <v>0</v>
      </c>
      <c r="L86" s="18">
        <v>0</v>
      </c>
      <c r="M86" s="15">
        <v>1204</v>
      </c>
      <c r="N86" s="18">
        <v>0.64</v>
      </c>
      <c r="O86" s="19">
        <v>242823</v>
      </c>
      <c r="P86" s="85">
        <f t="shared" si="4"/>
        <v>40.133333333333333</v>
      </c>
    </row>
    <row r="87" spans="1:17" ht="15.75" thickBot="1">
      <c r="A87" s="20" t="s">
        <v>175</v>
      </c>
      <c r="B87" s="26">
        <v>565</v>
      </c>
      <c r="C87" s="26">
        <v>288</v>
      </c>
      <c r="D87" s="22">
        <v>0</v>
      </c>
      <c r="E87" s="26">
        <v>565</v>
      </c>
      <c r="F87" s="21">
        <v>5632</v>
      </c>
      <c r="G87" s="23">
        <v>625.78</v>
      </c>
      <c r="H87" s="26">
        <v>394.77</v>
      </c>
      <c r="I87" s="25">
        <v>0.69869999999999999</v>
      </c>
      <c r="J87" s="26">
        <v>0.6</v>
      </c>
      <c r="K87" s="26">
        <v>0</v>
      </c>
      <c r="L87" s="26">
        <v>0</v>
      </c>
      <c r="M87" s="26">
        <v>565</v>
      </c>
      <c r="N87" s="26">
        <v>0.7</v>
      </c>
      <c r="O87" s="27">
        <v>242830</v>
      </c>
      <c r="P87" s="85">
        <f t="shared" si="4"/>
        <v>18.833333333333332</v>
      </c>
    </row>
    <row r="88" spans="1:17" ht="15.75" thickBot="1">
      <c r="A88" s="4" t="s">
        <v>13</v>
      </c>
      <c r="B88" s="5">
        <v>3171</v>
      </c>
      <c r="C88" s="5">
        <v>1027</v>
      </c>
      <c r="D88" s="6">
        <v>0</v>
      </c>
      <c r="E88" s="5">
        <v>3171</v>
      </c>
      <c r="F88" s="5">
        <v>21512</v>
      </c>
      <c r="G88" s="6">
        <v>196.46</v>
      </c>
      <c r="H88" s="7">
        <v>2241.35</v>
      </c>
      <c r="I88" s="6">
        <v>0.70679999999999998</v>
      </c>
      <c r="J88" s="4">
        <v>0.6</v>
      </c>
      <c r="K88" s="6">
        <v>1</v>
      </c>
      <c r="L88" s="6">
        <v>0.55000000000000004</v>
      </c>
      <c r="M88" s="5">
        <v>3170</v>
      </c>
      <c r="N88" s="6">
        <v>0.71</v>
      </c>
      <c r="O88" s="28"/>
      <c r="P88" s="85">
        <f t="shared" si="4"/>
        <v>105.7</v>
      </c>
    </row>
    <row r="90" spans="1:17" ht="18">
      <c r="A90" s="31" t="s">
        <v>35</v>
      </c>
    </row>
    <row r="91" spans="1:17" ht="30.75" thickBot="1">
      <c r="A91" s="9" t="s">
        <v>34</v>
      </c>
    </row>
    <row r="92" spans="1:17" ht="15.75" thickBot="1">
      <c r="A92" s="101" t="s">
        <v>1</v>
      </c>
      <c r="B92" s="101" t="s">
        <v>2</v>
      </c>
      <c r="C92" s="110" t="s">
        <v>104</v>
      </c>
      <c r="D92" s="110" t="s">
        <v>3</v>
      </c>
      <c r="E92" s="101" t="s">
        <v>2</v>
      </c>
      <c r="F92" s="101" t="s">
        <v>4</v>
      </c>
      <c r="G92" s="101" t="s">
        <v>5</v>
      </c>
      <c r="H92" s="110" t="s">
        <v>6</v>
      </c>
      <c r="I92" s="110"/>
      <c r="J92" s="110"/>
      <c r="K92" s="127" t="s">
        <v>7</v>
      </c>
      <c r="L92" s="128"/>
      <c r="M92" s="127" t="s">
        <v>8</v>
      </c>
      <c r="N92" s="128"/>
      <c r="O92" s="110" t="s">
        <v>9</v>
      </c>
      <c r="P92" s="84" t="s">
        <v>99</v>
      </c>
    </row>
    <row r="93" spans="1:17" ht="16.5" thickTop="1" thickBot="1">
      <c r="A93" s="101" t="s">
        <v>10</v>
      </c>
      <c r="B93" s="101" t="s">
        <v>11</v>
      </c>
      <c r="C93" s="101" t="s">
        <v>105</v>
      </c>
      <c r="D93" s="101" t="s">
        <v>12</v>
      </c>
      <c r="E93" s="101" t="s">
        <v>106</v>
      </c>
      <c r="F93" s="101" t="s">
        <v>13</v>
      </c>
      <c r="G93" s="101" t="s">
        <v>14</v>
      </c>
      <c r="H93" s="101" t="s">
        <v>15</v>
      </c>
      <c r="I93" s="101" t="s">
        <v>16</v>
      </c>
      <c r="J93" s="101" t="s">
        <v>17</v>
      </c>
      <c r="K93" s="101" t="s">
        <v>2</v>
      </c>
      <c r="L93" s="101" t="s">
        <v>16</v>
      </c>
      <c r="M93" s="101" t="s">
        <v>2</v>
      </c>
      <c r="N93" s="101" t="s">
        <v>16</v>
      </c>
      <c r="O93" s="101" t="s">
        <v>18</v>
      </c>
      <c r="P93">
        <v>26</v>
      </c>
    </row>
    <row r="94" spans="1:17" ht="16.5" thickTop="1" thickBot="1">
      <c r="A94" s="14" t="s">
        <v>19</v>
      </c>
      <c r="B94" s="18">
        <v>82</v>
      </c>
      <c r="C94" s="18">
        <v>0</v>
      </c>
      <c r="D94" s="13">
        <v>0</v>
      </c>
      <c r="E94" s="18">
        <v>82</v>
      </c>
      <c r="F94" s="18">
        <v>224</v>
      </c>
      <c r="G94" s="16">
        <v>27.79</v>
      </c>
      <c r="H94" s="18">
        <v>51.03</v>
      </c>
      <c r="I94" s="11">
        <v>0.62239999999999995</v>
      </c>
      <c r="J94" s="18">
        <v>0.6</v>
      </c>
      <c r="K94" s="18">
        <v>0</v>
      </c>
      <c r="L94" s="18">
        <v>0</v>
      </c>
      <c r="M94" s="18">
        <v>82</v>
      </c>
      <c r="N94" s="18">
        <v>0.62</v>
      </c>
      <c r="O94" s="19">
        <v>242509</v>
      </c>
      <c r="P94" s="85">
        <f>+B94/$P$93</f>
        <v>3.1538461538461537</v>
      </c>
    </row>
    <row r="95" spans="1:17" ht="15.75" thickBot="1">
      <c r="A95" s="20" t="s">
        <v>32</v>
      </c>
      <c r="B95" s="26">
        <v>82</v>
      </c>
      <c r="C95" s="26">
        <v>0</v>
      </c>
      <c r="D95" s="22">
        <v>0</v>
      </c>
      <c r="E95" s="26">
        <v>82</v>
      </c>
      <c r="F95" s="26">
        <v>258</v>
      </c>
      <c r="G95" s="23">
        <v>33.08</v>
      </c>
      <c r="H95" s="26">
        <v>51.68</v>
      </c>
      <c r="I95" s="25">
        <v>0.63029999999999997</v>
      </c>
      <c r="J95" s="26">
        <v>0.6</v>
      </c>
      <c r="K95" s="26">
        <v>0</v>
      </c>
      <c r="L95" s="26">
        <v>0</v>
      </c>
      <c r="M95" s="26">
        <v>82</v>
      </c>
      <c r="N95" s="26">
        <v>0.63</v>
      </c>
      <c r="O95" s="27">
        <v>242509</v>
      </c>
      <c r="P95" s="85">
        <f t="shared" ref="P95:P106" si="5">+B95/$P$93</f>
        <v>3.1538461538461537</v>
      </c>
    </row>
    <row r="96" spans="1:17" ht="15.75" thickBot="1">
      <c r="A96" s="14" t="s">
        <v>33</v>
      </c>
      <c r="B96" s="18">
        <v>102</v>
      </c>
      <c r="C96" s="18">
        <v>0</v>
      </c>
      <c r="D96" s="10">
        <v>1</v>
      </c>
      <c r="E96" s="18">
        <v>101</v>
      </c>
      <c r="F96" s="18">
        <v>250</v>
      </c>
      <c r="G96" s="16">
        <v>31.02</v>
      </c>
      <c r="H96" s="18">
        <v>68.78</v>
      </c>
      <c r="I96" s="11">
        <v>0.68100000000000005</v>
      </c>
      <c r="J96" s="18">
        <v>0.6</v>
      </c>
      <c r="K96" s="18">
        <v>1</v>
      </c>
      <c r="L96" s="18">
        <v>1.75</v>
      </c>
      <c r="M96" s="18">
        <v>100</v>
      </c>
      <c r="N96" s="18">
        <v>0.67</v>
      </c>
      <c r="O96" s="19">
        <v>242558</v>
      </c>
      <c r="P96" s="85">
        <f t="shared" si="5"/>
        <v>3.9230769230769229</v>
      </c>
      <c r="Q96">
        <f>SUM(H94:H96)</f>
        <v>171.49</v>
      </c>
    </row>
    <row r="97" spans="1:17" ht="15.75" thickBot="1">
      <c r="A97" s="20" t="s">
        <v>43</v>
      </c>
      <c r="B97" s="26">
        <v>67</v>
      </c>
      <c r="C97" s="26">
        <v>0</v>
      </c>
      <c r="D97" s="22">
        <v>0</v>
      </c>
      <c r="E97" s="26">
        <v>67</v>
      </c>
      <c r="F97" s="26">
        <v>199</v>
      </c>
      <c r="G97" s="23">
        <v>24.69</v>
      </c>
      <c r="H97" s="26">
        <v>45.3</v>
      </c>
      <c r="I97" s="25">
        <v>0.67610000000000003</v>
      </c>
      <c r="J97" s="26">
        <v>0.6</v>
      </c>
      <c r="K97" s="26">
        <v>0</v>
      </c>
      <c r="L97" s="26">
        <v>0</v>
      </c>
      <c r="M97" s="26">
        <v>67</v>
      </c>
      <c r="N97" s="26">
        <v>0.68</v>
      </c>
      <c r="O97" s="27">
        <v>242586</v>
      </c>
      <c r="P97" s="85">
        <f t="shared" si="5"/>
        <v>2.5769230769230771</v>
      </c>
    </row>
    <row r="98" spans="1:17" ht="15.75" thickBot="1">
      <c r="A98" s="14" t="s">
        <v>45</v>
      </c>
      <c r="B98" s="18">
        <v>83</v>
      </c>
      <c r="C98" s="18">
        <v>0</v>
      </c>
      <c r="D98" s="13">
        <v>0</v>
      </c>
      <c r="E98" s="18">
        <v>83</v>
      </c>
      <c r="F98" s="18">
        <v>208</v>
      </c>
      <c r="G98" s="16">
        <v>28.57</v>
      </c>
      <c r="H98" s="18">
        <v>53.89</v>
      </c>
      <c r="I98" s="11">
        <v>0.6492</v>
      </c>
      <c r="J98" s="18">
        <v>0.6</v>
      </c>
      <c r="K98" s="18">
        <v>0</v>
      </c>
      <c r="L98" s="18">
        <v>0</v>
      </c>
      <c r="M98" s="18">
        <v>83</v>
      </c>
      <c r="N98" s="18">
        <v>0.65</v>
      </c>
      <c r="O98" s="19">
        <v>242606</v>
      </c>
      <c r="P98" s="85">
        <f t="shared" si="5"/>
        <v>3.1923076923076925</v>
      </c>
    </row>
    <row r="99" spans="1:17" ht="15.75" thickBot="1">
      <c r="A99" s="20" t="s">
        <v>46</v>
      </c>
      <c r="B99" s="26">
        <v>89</v>
      </c>
      <c r="C99" s="26">
        <v>0</v>
      </c>
      <c r="D99" s="22">
        <v>0</v>
      </c>
      <c r="E99" s="26">
        <v>89</v>
      </c>
      <c r="F99" s="26">
        <v>271</v>
      </c>
      <c r="G99" s="23">
        <v>33.619999999999997</v>
      </c>
      <c r="H99" s="26">
        <v>57.4</v>
      </c>
      <c r="I99" s="25">
        <v>0.64500000000000002</v>
      </c>
      <c r="J99" s="26">
        <v>0.6</v>
      </c>
      <c r="K99" s="26">
        <v>0</v>
      </c>
      <c r="L99" s="26">
        <v>0</v>
      </c>
      <c r="M99" s="26">
        <v>89</v>
      </c>
      <c r="N99" s="26">
        <v>0.64</v>
      </c>
      <c r="O99" s="27">
        <v>242642</v>
      </c>
      <c r="P99" s="85">
        <f t="shared" si="5"/>
        <v>3.4230769230769229</v>
      </c>
      <c r="Q99">
        <f>SUM(H97:H99)</f>
        <v>156.59</v>
      </c>
    </row>
    <row r="100" spans="1:17" ht="15.75" thickBot="1">
      <c r="A100" s="14" t="s">
        <v>47</v>
      </c>
      <c r="B100" s="18">
        <v>78</v>
      </c>
      <c r="C100" s="18">
        <v>0</v>
      </c>
      <c r="D100" s="13">
        <v>0</v>
      </c>
      <c r="E100" s="18">
        <v>78</v>
      </c>
      <c r="F100" s="18">
        <v>300</v>
      </c>
      <c r="G100" s="16">
        <v>38.46</v>
      </c>
      <c r="H100" s="18">
        <v>57.95</v>
      </c>
      <c r="I100" s="11">
        <v>0.7429</v>
      </c>
      <c r="J100" s="18">
        <v>0.6</v>
      </c>
      <c r="K100" s="18">
        <v>0</v>
      </c>
      <c r="L100" s="18">
        <v>0</v>
      </c>
      <c r="M100" s="18">
        <v>78</v>
      </c>
      <c r="N100" s="18">
        <v>0.74</v>
      </c>
      <c r="O100" s="19">
        <v>242657</v>
      </c>
      <c r="P100" s="85">
        <f t="shared" si="5"/>
        <v>3</v>
      </c>
    </row>
    <row r="101" spans="1:17" ht="15.75" thickBot="1">
      <c r="A101" s="20" t="s">
        <v>171</v>
      </c>
      <c r="B101" s="26">
        <v>93</v>
      </c>
      <c r="C101" s="26">
        <v>0</v>
      </c>
      <c r="D101" s="22">
        <v>0</v>
      </c>
      <c r="E101" s="26">
        <v>93</v>
      </c>
      <c r="F101" s="26">
        <v>419</v>
      </c>
      <c r="G101" s="23">
        <v>51.99</v>
      </c>
      <c r="H101" s="26">
        <v>64.03</v>
      </c>
      <c r="I101" s="25">
        <v>0.68840000000000001</v>
      </c>
      <c r="J101" s="26">
        <v>0.6</v>
      </c>
      <c r="K101" s="26">
        <v>0</v>
      </c>
      <c r="L101" s="26">
        <v>0</v>
      </c>
      <c r="M101" s="26">
        <v>93</v>
      </c>
      <c r="N101" s="26">
        <v>0.69</v>
      </c>
      <c r="O101" s="27">
        <v>242699</v>
      </c>
      <c r="P101" s="85">
        <f t="shared" si="5"/>
        <v>3.5769230769230771</v>
      </c>
    </row>
    <row r="102" spans="1:17" ht="15.75" thickBot="1">
      <c r="A102" s="14" t="s">
        <v>172</v>
      </c>
      <c r="B102" s="18">
        <v>56</v>
      </c>
      <c r="C102" s="18">
        <v>0</v>
      </c>
      <c r="D102" s="10">
        <v>1</v>
      </c>
      <c r="E102" s="18">
        <v>55</v>
      </c>
      <c r="F102" s="18">
        <v>183</v>
      </c>
      <c r="G102" s="16">
        <v>23.46</v>
      </c>
      <c r="H102" s="18">
        <v>36.79</v>
      </c>
      <c r="I102" s="11">
        <v>0.66890000000000005</v>
      </c>
      <c r="J102" s="18">
        <v>0.6</v>
      </c>
      <c r="K102" s="18">
        <v>0</v>
      </c>
      <c r="L102" s="18">
        <v>0</v>
      </c>
      <c r="M102" s="18">
        <v>55</v>
      </c>
      <c r="N102" s="18">
        <v>0.67</v>
      </c>
      <c r="O102" s="19">
        <v>242731</v>
      </c>
      <c r="P102" s="85">
        <f t="shared" si="5"/>
        <v>2.1538461538461537</v>
      </c>
      <c r="Q102">
        <f>SUM(H100:H102)</f>
        <v>158.77000000000001</v>
      </c>
    </row>
    <row r="103" spans="1:17" ht="15.75" thickBot="1">
      <c r="A103" s="20" t="s">
        <v>173</v>
      </c>
      <c r="B103" s="26">
        <v>111</v>
      </c>
      <c r="C103" s="26">
        <v>53</v>
      </c>
      <c r="D103" s="29">
        <v>1</v>
      </c>
      <c r="E103" s="26">
        <v>110</v>
      </c>
      <c r="F103" s="26">
        <v>721</v>
      </c>
      <c r="G103" s="23">
        <v>89.45</v>
      </c>
      <c r="H103" s="26">
        <v>74.92</v>
      </c>
      <c r="I103" s="25">
        <v>0.68100000000000005</v>
      </c>
      <c r="J103" s="26">
        <v>0.6</v>
      </c>
      <c r="K103" s="26">
        <v>0</v>
      </c>
      <c r="L103" s="26">
        <v>0</v>
      </c>
      <c r="M103" s="26">
        <v>110</v>
      </c>
      <c r="N103" s="26">
        <v>0.68</v>
      </c>
      <c r="O103" s="27">
        <v>242775</v>
      </c>
      <c r="P103" s="85">
        <f t="shared" si="5"/>
        <v>4.2692307692307692</v>
      </c>
    </row>
    <row r="104" spans="1:17" ht="15.75" thickBot="1">
      <c r="A104" s="14" t="s">
        <v>174</v>
      </c>
      <c r="B104" s="18">
        <v>713</v>
      </c>
      <c r="C104" s="18">
        <v>635</v>
      </c>
      <c r="D104" s="10">
        <v>1</v>
      </c>
      <c r="E104" s="18">
        <v>712</v>
      </c>
      <c r="F104" s="15">
        <v>6967</v>
      </c>
      <c r="G104" s="16">
        <v>864.39</v>
      </c>
      <c r="H104" s="18">
        <v>430.99</v>
      </c>
      <c r="I104" s="11">
        <v>0.60529999999999995</v>
      </c>
      <c r="J104" s="18">
        <v>0.6</v>
      </c>
      <c r="K104" s="18">
        <v>0</v>
      </c>
      <c r="L104" s="18">
        <v>0</v>
      </c>
      <c r="M104" s="18">
        <v>712</v>
      </c>
      <c r="N104" s="18">
        <v>0.61</v>
      </c>
      <c r="O104" s="19">
        <v>242814</v>
      </c>
      <c r="P104" s="85">
        <f t="shared" si="5"/>
        <v>27.423076923076923</v>
      </c>
    </row>
    <row r="105" spans="1:17" ht="15.75" thickBot="1">
      <c r="A105" s="20" t="s">
        <v>175</v>
      </c>
      <c r="B105" s="26">
        <v>457</v>
      </c>
      <c r="C105" s="26">
        <v>327</v>
      </c>
      <c r="D105" s="22">
        <v>0</v>
      </c>
      <c r="E105" s="26">
        <v>457</v>
      </c>
      <c r="F105" s="21">
        <v>4686</v>
      </c>
      <c r="G105" s="23">
        <v>600.77</v>
      </c>
      <c r="H105" s="26">
        <v>280.88</v>
      </c>
      <c r="I105" s="25">
        <v>0.61460000000000004</v>
      </c>
      <c r="J105" s="26">
        <v>0.6</v>
      </c>
      <c r="K105" s="26">
        <v>0</v>
      </c>
      <c r="L105" s="26">
        <v>0</v>
      </c>
      <c r="M105" s="26">
        <v>457</v>
      </c>
      <c r="N105" s="26">
        <v>0.61</v>
      </c>
      <c r="O105" s="27">
        <v>242815</v>
      </c>
      <c r="P105" s="85">
        <f t="shared" si="5"/>
        <v>17.576923076923077</v>
      </c>
    </row>
    <row r="106" spans="1:17" ht="15.75" thickBot="1">
      <c r="A106" s="4" t="s">
        <v>13</v>
      </c>
      <c r="B106" s="5">
        <v>2013</v>
      </c>
      <c r="C106" s="5">
        <v>1015</v>
      </c>
      <c r="D106" s="6">
        <v>4</v>
      </c>
      <c r="E106" s="5">
        <v>2009</v>
      </c>
      <c r="F106" s="5">
        <v>14686</v>
      </c>
      <c r="G106" s="6">
        <v>154.75</v>
      </c>
      <c r="H106" s="7">
        <v>1273.6400000000001</v>
      </c>
      <c r="I106" s="6">
        <v>0.63400000000000001</v>
      </c>
      <c r="J106" s="4">
        <v>0.6</v>
      </c>
      <c r="K106" s="6">
        <v>1</v>
      </c>
      <c r="L106" s="6">
        <v>1.75</v>
      </c>
      <c r="M106" s="5">
        <v>2008</v>
      </c>
      <c r="N106" s="6">
        <v>0.63</v>
      </c>
      <c r="O106" s="28"/>
      <c r="P106" s="85">
        <f t="shared" si="5"/>
        <v>77.42307692307692</v>
      </c>
    </row>
    <row r="108" spans="1:17" ht="18">
      <c r="A108" s="31" t="s">
        <v>36</v>
      </c>
    </row>
    <row r="109" spans="1:17" ht="30.75" thickBot="1">
      <c r="A109" s="9" t="s">
        <v>184</v>
      </c>
    </row>
    <row r="110" spans="1:17" ht="15.75" thickBot="1">
      <c r="A110" s="101" t="s">
        <v>1</v>
      </c>
      <c r="B110" s="101" t="s">
        <v>2</v>
      </c>
      <c r="C110" s="110" t="s">
        <v>104</v>
      </c>
      <c r="D110" s="110" t="s">
        <v>3</v>
      </c>
      <c r="E110" s="101" t="s">
        <v>2</v>
      </c>
      <c r="F110" s="101" t="s">
        <v>4</v>
      </c>
      <c r="G110" s="101" t="s">
        <v>5</v>
      </c>
      <c r="H110" s="110" t="s">
        <v>6</v>
      </c>
      <c r="I110" s="110"/>
      <c r="J110" s="110"/>
      <c r="K110" s="127" t="s">
        <v>7</v>
      </c>
      <c r="L110" s="128"/>
      <c r="M110" s="127" t="s">
        <v>8</v>
      </c>
      <c r="N110" s="128"/>
      <c r="O110" s="110" t="s">
        <v>9</v>
      </c>
      <c r="P110" s="84" t="s">
        <v>99</v>
      </c>
    </row>
    <row r="111" spans="1:17" ht="16.5" thickTop="1" thickBot="1">
      <c r="A111" s="101" t="s">
        <v>10</v>
      </c>
      <c r="B111" s="101" t="s">
        <v>11</v>
      </c>
      <c r="C111" s="101" t="s">
        <v>105</v>
      </c>
      <c r="D111" s="101" t="s">
        <v>12</v>
      </c>
      <c r="E111" s="101" t="s">
        <v>106</v>
      </c>
      <c r="F111" s="101" t="s">
        <v>13</v>
      </c>
      <c r="G111" s="101" t="s">
        <v>14</v>
      </c>
      <c r="H111" s="101" t="s">
        <v>15</v>
      </c>
      <c r="I111" s="101" t="s">
        <v>16</v>
      </c>
      <c r="J111" s="101" t="s">
        <v>17</v>
      </c>
      <c r="K111" s="101" t="s">
        <v>2</v>
      </c>
      <c r="L111" s="101" t="s">
        <v>16</v>
      </c>
      <c r="M111" s="101" t="s">
        <v>2</v>
      </c>
      <c r="N111" s="101" t="s">
        <v>16</v>
      </c>
      <c r="O111" s="101" t="s">
        <v>18</v>
      </c>
      <c r="P111">
        <v>72</v>
      </c>
    </row>
    <row r="112" spans="1:17" ht="16.5" thickTop="1" thickBot="1">
      <c r="A112" s="14" t="s">
        <v>19</v>
      </c>
      <c r="B112" s="18">
        <v>493</v>
      </c>
      <c r="C112" s="18">
        <v>0</v>
      </c>
      <c r="D112" s="13">
        <v>0</v>
      </c>
      <c r="E112" s="18">
        <v>493</v>
      </c>
      <c r="F112" s="15">
        <v>1820</v>
      </c>
      <c r="G112" s="16">
        <v>81.540000000000006</v>
      </c>
      <c r="H112" s="18">
        <v>407.07</v>
      </c>
      <c r="I112" s="11">
        <v>0.82569999999999999</v>
      </c>
      <c r="J112" s="18">
        <v>0.8</v>
      </c>
      <c r="K112" s="18">
        <v>39</v>
      </c>
      <c r="L112" s="18">
        <v>2.0299999999999998</v>
      </c>
      <c r="M112" s="18">
        <v>454</v>
      </c>
      <c r="N112" s="18">
        <v>0.72</v>
      </c>
      <c r="O112" s="19">
        <v>242493</v>
      </c>
      <c r="P112" s="85">
        <f>+B112/$P$111</f>
        <v>6.8472222222222223</v>
      </c>
    </row>
    <row r="113" spans="1:17" ht="15.75" thickBot="1">
      <c r="A113" s="20" t="s">
        <v>32</v>
      </c>
      <c r="B113" s="26">
        <v>531</v>
      </c>
      <c r="C113" s="26">
        <v>0</v>
      </c>
      <c r="D113" s="22">
        <v>0</v>
      </c>
      <c r="E113" s="26">
        <v>531</v>
      </c>
      <c r="F113" s="21">
        <v>1946</v>
      </c>
      <c r="G113" s="23">
        <v>90.09</v>
      </c>
      <c r="H113" s="26">
        <v>399.31</v>
      </c>
      <c r="I113" s="39">
        <v>0.752</v>
      </c>
      <c r="J113" s="26">
        <v>0.8</v>
      </c>
      <c r="K113" s="26">
        <v>25</v>
      </c>
      <c r="L113" s="26">
        <v>1.73</v>
      </c>
      <c r="M113" s="26">
        <v>506</v>
      </c>
      <c r="N113" s="26">
        <v>0.7</v>
      </c>
      <c r="O113" s="27">
        <v>242550</v>
      </c>
      <c r="P113" s="85">
        <f t="shared" ref="P113:P124" si="6">+B113/$P$111</f>
        <v>7.375</v>
      </c>
    </row>
    <row r="114" spans="1:17" ht="15.75" thickBot="1">
      <c r="A114" s="14" t="s">
        <v>33</v>
      </c>
      <c r="B114" s="18">
        <v>527</v>
      </c>
      <c r="C114" s="18">
        <v>0</v>
      </c>
      <c r="D114" s="13">
        <v>0</v>
      </c>
      <c r="E114" s="18">
        <v>527</v>
      </c>
      <c r="F114" s="15">
        <v>2053</v>
      </c>
      <c r="G114" s="16">
        <v>91.98</v>
      </c>
      <c r="H114" s="18">
        <v>432.34</v>
      </c>
      <c r="I114" s="11">
        <v>0.82040000000000002</v>
      </c>
      <c r="J114" s="18">
        <v>0.8</v>
      </c>
      <c r="K114" s="18">
        <v>37</v>
      </c>
      <c r="L114" s="18">
        <v>2.14</v>
      </c>
      <c r="M114" s="18">
        <v>490</v>
      </c>
      <c r="N114" s="18">
        <v>0.72</v>
      </c>
      <c r="O114" s="19">
        <v>242550</v>
      </c>
      <c r="P114" s="85">
        <f t="shared" si="6"/>
        <v>7.3194444444444446</v>
      </c>
      <c r="Q114">
        <f>SUM(H112:H114)</f>
        <v>1238.72</v>
      </c>
    </row>
    <row r="115" spans="1:17" ht="15.75" thickBot="1">
      <c r="A115" s="20" t="s">
        <v>43</v>
      </c>
      <c r="B115" s="26">
        <v>392</v>
      </c>
      <c r="C115" s="26">
        <v>0</v>
      </c>
      <c r="D115" s="22">
        <v>0</v>
      </c>
      <c r="E115" s="26">
        <v>392</v>
      </c>
      <c r="F115" s="21">
        <v>1558</v>
      </c>
      <c r="G115" s="23">
        <v>69.8</v>
      </c>
      <c r="H115" s="26">
        <v>335.53</v>
      </c>
      <c r="I115" s="25">
        <v>0.85589999999999999</v>
      </c>
      <c r="J115" s="26">
        <v>0.8</v>
      </c>
      <c r="K115" s="26">
        <v>24</v>
      </c>
      <c r="L115" s="26">
        <v>2.2799999999999998</v>
      </c>
      <c r="M115" s="26">
        <v>368</v>
      </c>
      <c r="N115" s="26">
        <v>0.76</v>
      </c>
      <c r="O115" s="27">
        <v>242609</v>
      </c>
      <c r="P115" s="85">
        <f t="shared" si="6"/>
        <v>5.4444444444444446</v>
      </c>
    </row>
    <row r="116" spans="1:17" ht="15.75" thickBot="1">
      <c r="A116" s="14" t="s">
        <v>45</v>
      </c>
      <c r="B116" s="18">
        <v>362</v>
      </c>
      <c r="C116" s="18">
        <v>0</v>
      </c>
      <c r="D116" s="13">
        <v>0</v>
      </c>
      <c r="E116" s="18">
        <v>362</v>
      </c>
      <c r="F116" s="15">
        <v>1403</v>
      </c>
      <c r="G116" s="16">
        <v>69.59</v>
      </c>
      <c r="H116" s="18">
        <v>327.61</v>
      </c>
      <c r="I116" s="11">
        <v>0.90500000000000003</v>
      </c>
      <c r="J116" s="18">
        <v>0.8</v>
      </c>
      <c r="K116" s="18">
        <v>33</v>
      </c>
      <c r="L116" s="18">
        <v>2.35</v>
      </c>
      <c r="M116" s="18">
        <v>329</v>
      </c>
      <c r="N116" s="18">
        <v>0.76</v>
      </c>
      <c r="O116" s="19">
        <v>242609</v>
      </c>
      <c r="P116" s="85">
        <f t="shared" si="6"/>
        <v>5.0277777777777777</v>
      </c>
    </row>
    <row r="117" spans="1:17" ht="15.75" thickBot="1">
      <c r="A117" s="20" t="s">
        <v>46</v>
      </c>
      <c r="B117" s="26">
        <v>460</v>
      </c>
      <c r="C117" s="26">
        <v>2</v>
      </c>
      <c r="D117" s="22">
        <v>0</v>
      </c>
      <c r="E117" s="26">
        <v>460</v>
      </c>
      <c r="F117" s="21">
        <v>1741</v>
      </c>
      <c r="G117" s="23">
        <v>78</v>
      </c>
      <c r="H117" s="26">
        <v>410.54</v>
      </c>
      <c r="I117" s="25">
        <v>0.89249999999999996</v>
      </c>
      <c r="J117" s="26">
        <v>0.8</v>
      </c>
      <c r="K117" s="26">
        <v>57</v>
      </c>
      <c r="L117" s="26">
        <v>1.87</v>
      </c>
      <c r="M117" s="26">
        <v>403</v>
      </c>
      <c r="N117" s="26">
        <v>0.75</v>
      </c>
      <c r="O117" s="27">
        <v>242640</v>
      </c>
      <c r="P117" s="85">
        <f t="shared" si="6"/>
        <v>6.3888888888888893</v>
      </c>
      <c r="Q117">
        <f>SUM(H115:H117)</f>
        <v>1073.68</v>
      </c>
    </row>
    <row r="118" spans="1:17" ht="15.75" thickBot="1">
      <c r="A118" s="14" t="s">
        <v>47</v>
      </c>
      <c r="B118" s="18">
        <v>416</v>
      </c>
      <c r="C118" s="18">
        <v>5</v>
      </c>
      <c r="D118" s="13">
        <v>0</v>
      </c>
      <c r="E118" s="18">
        <v>416</v>
      </c>
      <c r="F118" s="15">
        <v>1630</v>
      </c>
      <c r="G118" s="16">
        <v>75.459999999999994</v>
      </c>
      <c r="H118" s="18">
        <v>353.88</v>
      </c>
      <c r="I118" s="11">
        <v>0.85070000000000001</v>
      </c>
      <c r="J118" s="18">
        <v>0.8</v>
      </c>
      <c r="K118" s="18">
        <v>43</v>
      </c>
      <c r="L118" s="18">
        <v>1.9</v>
      </c>
      <c r="M118" s="18">
        <v>373</v>
      </c>
      <c r="N118" s="18">
        <v>0.73</v>
      </c>
      <c r="O118" s="19">
        <v>242674</v>
      </c>
      <c r="P118" s="85">
        <f t="shared" si="6"/>
        <v>5.7777777777777777</v>
      </c>
    </row>
    <row r="119" spans="1:17" ht="15.75" thickBot="1">
      <c r="A119" s="20" t="s">
        <v>171</v>
      </c>
      <c r="B119" s="26">
        <v>433</v>
      </c>
      <c r="C119" s="26">
        <v>16</v>
      </c>
      <c r="D119" s="22">
        <v>0</v>
      </c>
      <c r="E119" s="26">
        <v>433</v>
      </c>
      <c r="F119" s="21">
        <v>1947</v>
      </c>
      <c r="G119" s="23">
        <v>87.23</v>
      </c>
      <c r="H119" s="26">
        <v>401.92</v>
      </c>
      <c r="I119" s="25">
        <v>0.92820000000000003</v>
      </c>
      <c r="J119" s="26">
        <v>0.8</v>
      </c>
      <c r="K119" s="26">
        <v>44</v>
      </c>
      <c r="L119" s="26">
        <v>2.42</v>
      </c>
      <c r="M119" s="26">
        <v>389</v>
      </c>
      <c r="N119" s="26">
        <v>0.76</v>
      </c>
      <c r="O119" s="27">
        <v>242704</v>
      </c>
      <c r="P119" s="85">
        <f t="shared" si="6"/>
        <v>6.0138888888888893</v>
      </c>
    </row>
    <row r="120" spans="1:17" ht="15.75" thickBot="1">
      <c r="A120" s="14" t="s">
        <v>172</v>
      </c>
      <c r="B120" s="18">
        <v>427</v>
      </c>
      <c r="C120" s="18">
        <v>33</v>
      </c>
      <c r="D120" s="13">
        <v>0</v>
      </c>
      <c r="E120" s="18">
        <v>427</v>
      </c>
      <c r="F120" s="15">
        <v>2205</v>
      </c>
      <c r="G120" s="16">
        <v>102.08</v>
      </c>
      <c r="H120" s="18">
        <v>406.15</v>
      </c>
      <c r="I120" s="11">
        <v>0.95120000000000005</v>
      </c>
      <c r="J120" s="18">
        <v>0.8</v>
      </c>
      <c r="K120" s="18">
        <v>35</v>
      </c>
      <c r="L120" s="18">
        <v>2.4500000000000002</v>
      </c>
      <c r="M120" s="18">
        <v>392</v>
      </c>
      <c r="N120" s="18">
        <v>0.82</v>
      </c>
      <c r="O120" s="19">
        <v>242737</v>
      </c>
      <c r="P120" s="85">
        <f t="shared" si="6"/>
        <v>5.9305555555555554</v>
      </c>
      <c r="Q120">
        <f>SUM(H118:H120)</f>
        <v>1161.9499999999998</v>
      </c>
    </row>
    <row r="121" spans="1:17" ht="15.75" thickBot="1">
      <c r="A121" s="20" t="s">
        <v>173</v>
      </c>
      <c r="B121" s="26">
        <v>996</v>
      </c>
      <c r="C121" s="26">
        <v>525</v>
      </c>
      <c r="D121" s="29">
        <v>1</v>
      </c>
      <c r="E121" s="26">
        <v>995</v>
      </c>
      <c r="F121" s="21">
        <v>7052</v>
      </c>
      <c r="G121" s="23">
        <v>315.95</v>
      </c>
      <c r="H121" s="26">
        <v>723.33</v>
      </c>
      <c r="I121" s="39">
        <v>0.72699999999999998</v>
      </c>
      <c r="J121" s="26">
        <v>0.8</v>
      </c>
      <c r="K121" s="26">
        <v>31</v>
      </c>
      <c r="L121" s="26">
        <v>2.41</v>
      </c>
      <c r="M121" s="26">
        <v>964</v>
      </c>
      <c r="N121" s="26">
        <v>0.67</v>
      </c>
      <c r="O121" s="27">
        <v>242892</v>
      </c>
      <c r="P121" s="85">
        <f t="shared" si="6"/>
        <v>13.833333333333334</v>
      </c>
    </row>
    <row r="122" spans="1:17" ht="15.75" thickBot="1">
      <c r="A122" s="14" t="s">
        <v>174</v>
      </c>
      <c r="B122" s="15">
        <v>3316</v>
      </c>
      <c r="C122" s="15">
        <v>2316</v>
      </c>
      <c r="D122" s="10">
        <v>275</v>
      </c>
      <c r="E122" s="15">
        <v>3041</v>
      </c>
      <c r="F122" s="15">
        <v>28234</v>
      </c>
      <c r="G122" s="126">
        <v>1264.96</v>
      </c>
      <c r="H122" s="17">
        <v>1974.5</v>
      </c>
      <c r="I122" s="30">
        <v>0.64929999999999999</v>
      </c>
      <c r="J122" s="18">
        <v>0.8</v>
      </c>
      <c r="K122" s="18">
        <v>50</v>
      </c>
      <c r="L122" s="18">
        <v>2.1800000000000002</v>
      </c>
      <c r="M122" s="15">
        <v>2991</v>
      </c>
      <c r="N122" s="18">
        <v>0.62</v>
      </c>
      <c r="O122" s="19">
        <v>242892</v>
      </c>
      <c r="P122" s="85">
        <f t="shared" si="6"/>
        <v>46.055555555555557</v>
      </c>
    </row>
    <row r="123" spans="1:17" ht="15.75" thickBot="1">
      <c r="A123" s="20" t="s">
        <v>175</v>
      </c>
      <c r="B123" s="21">
        <v>1469</v>
      </c>
      <c r="C123" s="26">
        <v>598</v>
      </c>
      <c r="D123" s="29">
        <v>324</v>
      </c>
      <c r="E123" s="21">
        <v>1145</v>
      </c>
      <c r="F123" s="21">
        <v>15316</v>
      </c>
      <c r="G123" s="23">
        <v>709.07</v>
      </c>
      <c r="H123" s="26">
        <v>880.25</v>
      </c>
      <c r="I123" s="39">
        <v>0.76880000000000004</v>
      </c>
      <c r="J123" s="26">
        <v>0.8</v>
      </c>
      <c r="K123" s="26">
        <v>56</v>
      </c>
      <c r="L123" s="26">
        <v>2.27</v>
      </c>
      <c r="M123" s="21">
        <v>1089</v>
      </c>
      <c r="N123" s="26">
        <v>0.69</v>
      </c>
      <c r="O123" s="27">
        <v>242892</v>
      </c>
      <c r="P123" s="85">
        <f t="shared" si="6"/>
        <v>20.402777777777779</v>
      </c>
    </row>
    <row r="124" spans="1:17" ht="15.75" thickBot="1">
      <c r="A124" s="4" t="s">
        <v>13</v>
      </c>
      <c r="B124" s="5">
        <v>9822</v>
      </c>
      <c r="C124" s="5">
        <v>3495</v>
      </c>
      <c r="D124" s="6">
        <v>600</v>
      </c>
      <c r="E124" s="5">
        <v>9222</v>
      </c>
      <c r="F124" s="5">
        <v>66905</v>
      </c>
      <c r="G124" s="6">
        <v>254.59</v>
      </c>
      <c r="H124" s="7">
        <v>7052.42</v>
      </c>
      <c r="I124" s="6">
        <v>0.76470000000000005</v>
      </c>
      <c r="J124" s="4">
        <v>0.8</v>
      </c>
      <c r="K124" s="6">
        <v>474</v>
      </c>
      <c r="L124" s="6">
        <v>2.16</v>
      </c>
      <c r="M124" s="5">
        <v>8748</v>
      </c>
      <c r="N124" s="6">
        <v>0.69</v>
      </c>
      <c r="O124" s="28"/>
      <c r="P124" s="85">
        <f t="shared" si="6"/>
        <v>136.41666666666666</v>
      </c>
    </row>
    <row r="125" spans="1:17">
      <c r="A125" s="32"/>
      <c r="B125" s="33"/>
      <c r="C125" s="34"/>
      <c r="D125" s="33"/>
      <c r="E125" s="34"/>
      <c r="F125" s="34"/>
      <c r="G125" s="34"/>
      <c r="H125" s="32"/>
      <c r="I125" s="34"/>
      <c r="J125" s="34"/>
      <c r="K125" s="34"/>
      <c r="L125" s="34"/>
    </row>
    <row r="126" spans="1:17" ht="18">
      <c r="A126" s="31" t="s">
        <v>42</v>
      </c>
    </row>
    <row r="127" spans="1:17" ht="30.75" thickBot="1">
      <c r="A127" s="9" t="s">
        <v>24</v>
      </c>
    </row>
    <row r="128" spans="1:17" ht="15.75" thickBot="1">
      <c r="A128" s="101" t="s">
        <v>1</v>
      </c>
      <c r="B128" s="101" t="s">
        <v>2</v>
      </c>
      <c r="C128" s="110" t="s">
        <v>104</v>
      </c>
      <c r="D128" s="110" t="s">
        <v>3</v>
      </c>
      <c r="E128" s="101" t="s">
        <v>2</v>
      </c>
      <c r="F128" s="101" t="s">
        <v>4</v>
      </c>
      <c r="G128" s="101" t="s">
        <v>5</v>
      </c>
      <c r="H128" s="110" t="s">
        <v>6</v>
      </c>
      <c r="I128" s="110"/>
      <c r="J128" s="110"/>
      <c r="K128" s="127" t="s">
        <v>7</v>
      </c>
      <c r="L128" s="128"/>
      <c r="M128" s="127" t="s">
        <v>8</v>
      </c>
      <c r="N128" s="128"/>
      <c r="O128" s="110" t="s">
        <v>9</v>
      </c>
      <c r="P128" s="84" t="s">
        <v>99</v>
      </c>
    </row>
    <row r="129" spans="1:17" ht="16.5" thickTop="1" thickBot="1">
      <c r="A129" s="101" t="s">
        <v>10</v>
      </c>
      <c r="B129" s="101" t="s">
        <v>11</v>
      </c>
      <c r="C129" s="101" t="s">
        <v>105</v>
      </c>
      <c r="D129" s="101" t="s">
        <v>12</v>
      </c>
      <c r="E129" s="101" t="s">
        <v>106</v>
      </c>
      <c r="F129" s="101" t="s">
        <v>13</v>
      </c>
      <c r="G129" s="101" t="s">
        <v>14</v>
      </c>
      <c r="H129" s="101" t="s">
        <v>15</v>
      </c>
      <c r="I129" s="101" t="s">
        <v>16</v>
      </c>
      <c r="J129" s="101" t="s">
        <v>17</v>
      </c>
      <c r="K129" s="101" t="s">
        <v>2</v>
      </c>
      <c r="L129" s="101" t="s">
        <v>16</v>
      </c>
      <c r="M129" s="101" t="s">
        <v>2</v>
      </c>
      <c r="N129" s="101" t="s">
        <v>16</v>
      </c>
      <c r="O129" s="101" t="s">
        <v>18</v>
      </c>
      <c r="P129">
        <v>30</v>
      </c>
    </row>
    <row r="130" spans="1:17" ht="16.5" thickTop="1" thickBot="1">
      <c r="A130" s="14" t="s">
        <v>19</v>
      </c>
      <c r="B130" s="18">
        <v>182</v>
      </c>
      <c r="C130" s="18">
        <v>0</v>
      </c>
      <c r="D130" s="13">
        <v>0</v>
      </c>
      <c r="E130" s="18">
        <v>182</v>
      </c>
      <c r="F130" s="18">
        <v>493</v>
      </c>
      <c r="G130" s="16">
        <v>53.01</v>
      </c>
      <c r="H130" s="18">
        <v>124.52</v>
      </c>
      <c r="I130" s="11">
        <v>0.68420000000000003</v>
      </c>
      <c r="J130" s="18">
        <v>0.6</v>
      </c>
      <c r="K130" s="18">
        <v>3</v>
      </c>
      <c r="L130" s="18">
        <v>0.87</v>
      </c>
      <c r="M130" s="18">
        <v>179</v>
      </c>
      <c r="N130" s="18">
        <v>0.68</v>
      </c>
      <c r="O130" s="19">
        <v>242530</v>
      </c>
      <c r="P130" s="85">
        <f>+B130/$P$129</f>
        <v>6.0666666666666664</v>
      </c>
    </row>
    <row r="131" spans="1:17" ht="15.75" thickBot="1">
      <c r="A131" s="20" t="s">
        <v>32</v>
      </c>
      <c r="B131" s="26">
        <v>174</v>
      </c>
      <c r="C131" s="26">
        <v>0</v>
      </c>
      <c r="D131" s="22">
        <v>0</v>
      </c>
      <c r="E131" s="26">
        <v>174</v>
      </c>
      <c r="F131" s="26">
        <v>480</v>
      </c>
      <c r="G131" s="23">
        <v>53.33</v>
      </c>
      <c r="H131" s="26">
        <v>110.39</v>
      </c>
      <c r="I131" s="25">
        <v>0.63439999999999996</v>
      </c>
      <c r="J131" s="26">
        <v>0.6</v>
      </c>
      <c r="K131" s="26">
        <v>1</v>
      </c>
      <c r="L131" s="26">
        <v>1.75</v>
      </c>
      <c r="M131" s="26">
        <v>173</v>
      </c>
      <c r="N131" s="26">
        <v>0.63</v>
      </c>
      <c r="O131" s="27">
        <v>242530</v>
      </c>
      <c r="P131" s="85">
        <f t="shared" ref="P131:P142" si="7">+B131/$P$129</f>
        <v>5.8</v>
      </c>
    </row>
    <row r="132" spans="1:17" ht="15.75" thickBot="1">
      <c r="A132" s="14" t="s">
        <v>33</v>
      </c>
      <c r="B132" s="18">
        <v>162</v>
      </c>
      <c r="C132" s="18">
        <v>0</v>
      </c>
      <c r="D132" s="13">
        <v>0</v>
      </c>
      <c r="E132" s="18">
        <v>162</v>
      </c>
      <c r="F132" s="18">
        <v>400</v>
      </c>
      <c r="G132" s="16">
        <v>43.01</v>
      </c>
      <c r="H132" s="18">
        <v>99.11</v>
      </c>
      <c r="I132" s="11">
        <v>0.61180000000000001</v>
      </c>
      <c r="J132" s="18">
        <v>0.6</v>
      </c>
      <c r="K132" s="18">
        <v>0</v>
      </c>
      <c r="L132" s="18">
        <v>0</v>
      </c>
      <c r="M132" s="18">
        <v>162</v>
      </c>
      <c r="N132" s="18">
        <v>0.61</v>
      </c>
      <c r="O132" s="19">
        <v>242571</v>
      </c>
      <c r="P132" s="85">
        <f t="shared" si="7"/>
        <v>5.4</v>
      </c>
      <c r="Q132">
        <f>SUM(H130:H132)</f>
        <v>334.02</v>
      </c>
    </row>
    <row r="133" spans="1:17" ht="15.75" thickBot="1">
      <c r="A133" s="20" t="s">
        <v>43</v>
      </c>
      <c r="B133" s="26">
        <v>129</v>
      </c>
      <c r="C133" s="26">
        <v>0</v>
      </c>
      <c r="D133" s="22">
        <v>0</v>
      </c>
      <c r="E133" s="26">
        <v>129</v>
      </c>
      <c r="F133" s="26">
        <v>358</v>
      </c>
      <c r="G133" s="23">
        <v>38.49</v>
      </c>
      <c r="H133" s="26">
        <v>82.84</v>
      </c>
      <c r="I133" s="25">
        <v>0.64219999999999999</v>
      </c>
      <c r="J133" s="26">
        <v>0.6</v>
      </c>
      <c r="K133" s="26">
        <v>0</v>
      </c>
      <c r="L133" s="26">
        <v>0</v>
      </c>
      <c r="M133" s="26">
        <v>129</v>
      </c>
      <c r="N133" s="26">
        <v>0.64</v>
      </c>
      <c r="O133" s="27">
        <v>242578</v>
      </c>
      <c r="P133" s="85">
        <f t="shared" si="7"/>
        <v>4.3</v>
      </c>
    </row>
    <row r="134" spans="1:17" ht="15.75" thickBot="1">
      <c r="A134" s="14" t="s">
        <v>45</v>
      </c>
      <c r="B134" s="18">
        <v>152</v>
      </c>
      <c r="C134" s="18">
        <v>0</v>
      </c>
      <c r="D134" s="13">
        <v>0</v>
      </c>
      <c r="E134" s="18">
        <v>152</v>
      </c>
      <c r="F134" s="18">
        <v>390</v>
      </c>
      <c r="G134" s="16">
        <v>46.43</v>
      </c>
      <c r="H134" s="18">
        <v>97.03</v>
      </c>
      <c r="I134" s="11">
        <v>0.63839999999999997</v>
      </c>
      <c r="J134" s="18">
        <v>0.6</v>
      </c>
      <c r="K134" s="18">
        <v>3</v>
      </c>
      <c r="L134" s="18">
        <v>1.51</v>
      </c>
      <c r="M134" s="18">
        <v>149</v>
      </c>
      <c r="N134" s="18">
        <v>0.62</v>
      </c>
      <c r="O134" s="19">
        <v>242601</v>
      </c>
      <c r="P134" s="85">
        <f t="shared" si="7"/>
        <v>5.0666666666666664</v>
      </c>
    </row>
    <row r="135" spans="1:17" ht="15.75" thickBot="1">
      <c r="A135" s="20" t="s">
        <v>46</v>
      </c>
      <c r="B135" s="26">
        <v>135</v>
      </c>
      <c r="C135" s="26">
        <v>0</v>
      </c>
      <c r="D135" s="22">
        <v>0</v>
      </c>
      <c r="E135" s="26">
        <v>135</v>
      </c>
      <c r="F135" s="26">
        <v>349</v>
      </c>
      <c r="G135" s="23">
        <v>37.53</v>
      </c>
      <c r="H135" s="26">
        <v>101.73</v>
      </c>
      <c r="I135" s="25">
        <v>0.75360000000000005</v>
      </c>
      <c r="J135" s="26">
        <v>0.6</v>
      </c>
      <c r="K135" s="26">
        <v>2</v>
      </c>
      <c r="L135" s="26">
        <v>4.04</v>
      </c>
      <c r="M135" s="26">
        <v>133</v>
      </c>
      <c r="N135" s="26">
        <v>0.7</v>
      </c>
      <c r="O135" s="27">
        <v>242673</v>
      </c>
      <c r="P135" s="85">
        <f t="shared" si="7"/>
        <v>4.5</v>
      </c>
      <c r="Q135">
        <f>SUM(H133:H135)</f>
        <v>281.60000000000002</v>
      </c>
    </row>
    <row r="136" spans="1:17" ht="15.75" thickBot="1">
      <c r="A136" s="14" t="s">
        <v>47</v>
      </c>
      <c r="B136" s="18">
        <v>181</v>
      </c>
      <c r="C136" s="18">
        <v>0</v>
      </c>
      <c r="D136" s="10">
        <v>1</v>
      </c>
      <c r="E136" s="18">
        <v>180</v>
      </c>
      <c r="F136" s="18">
        <v>434</v>
      </c>
      <c r="G136" s="16">
        <v>48.22</v>
      </c>
      <c r="H136" s="18">
        <v>111.92</v>
      </c>
      <c r="I136" s="11">
        <v>0.62180000000000002</v>
      </c>
      <c r="J136" s="18">
        <v>0.6</v>
      </c>
      <c r="K136" s="18">
        <v>2</v>
      </c>
      <c r="L136" s="18">
        <v>2.08</v>
      </c>
      <c r="M136" s="18">
        <v>178</v>
      </c>
      <c r="N136" s="18">
        <v>0.61</v>
      </c>
      <c r="O136" s="19">
        <v>242673</v>
      </c>
      <c r="P136" s="85">
        <f t="shared" si="7"/>
        <v>6.0333333333333332</v>
      </c>
    </row>
    <row r="137" spans="1:17" ht="15.75" thickBot="1">
      <c r="A137" s="20" t="s">
        <v>171</v>
      </c>
      <c r="B137" s="26">
        <v>152</v>
      </c>
      <c r="C137" s="26">
        <v>0</v>
      </c>
      <c r="D137" s="22">
        <v>0</v>
      </c>
      <c r="E137" s="26">
        <v>152</v>
      </c>
      <c r="F137" s="26">
        <v>433</v>
      </c>
      <c r="G137" s="23">
        <v>46.56</v>
      </c>
      <c r="H137" s="26">
        <v>104.87</v>
      </c>
      <c r="I137" s="25">
        <v>0.68989999999999996</v>
      </c>
      <c r="J137" s="26">
        <v>0.6</v>
      </c>
      <c r="K137" s="26">
        <v>2</v>
      </c>
      <c r="L137" s="26">
        <v>1.87</v>
      </c>
      <c r="M137" s="26">
        <v>150</v>
      </c>
      <c r="N137" s="26">
        <v>0.67</v>
      </c>
      <c r="O137" s="27">
        <v>242703</v>
      </c>
      <c r="P137" s="85">
        <f t="shared" si="7"/>
        <v>5.0666666666666664</v>
      </c>
    </row>
    <row r="138" spans="1:17" ht="15.75" thickBot="1">
      <c r="A138" s="14" t="s">
        <v>172</v>
      </c>
      <c r="B138" s="18">
        <v>158</v>
      </c>
      <c r="C138" s="18">
        <v>60</v>
      </c>
      <c r="D138" s="13">
        <v>0</v>
      </c>
      <c r="E138" s="18">
        <v>158</v>
      </c>
      <c r="F138" s="18">
        <v>353</v>
      </c>
      <c r="G138" s="16">
        <v>39.22</v>
      </c>
      <c r="H138" s="18">
        <v>102.81</v>
      </c>
      <c r="I138" s="11">
        <v>0.65069999999999995</v>
      </c>
      <c r="J138" s="18">
        <v>0.6</v>
      </c>
      <c r="K138" s="18">
        <v>3</v>
      </c>
      <c r="L138" s="18">
        <v>2.58</v>
      </c>
      <c r="M138" s="18">
        <v>155</v>
      </c>
      <c r="N138" s="18">
        <v>0.61</v>
      </c>
      <c r="O138" s="19">
        <v>242914</v>
      </c>
      <c r="P138" s="85">
        <f t="shared" si="7"/>
        <v>5.2666666666666666</v>
      </c>
      <c r="Q138">
        <f>SUM(H136:H138)</f>
        <v>319.60000000000002</v>
      </c>
    </row>
    <row r="139" spans="1:17" ht="15.75" thickBot="1">
      <c r="A139" s="20" t="s">
        <v>173</v>
      </c>
      <c r="B139" s="26">
        <v>221</v>
      </c>
      <c r="C139" s="26">
        <v>92</v>
      </c>
      <c r="D139" s="29">
        <v>14</v>
      </c>
      <c r="E139" s="26">
        <v>207</v>
      </c>
      <c r="F139" s="21">
        <v>1680</v>
      </c>
      <c r="G139" s="23">
        <v>180.65</v>
      </c>
      <c r="H139" s="26">
        <v>135.82</v>
      </c>
      <c r="I139" s="25">
        <v>0.65610000000000002</v>
      </c>
      <c r="J139" s="26">
        <v>0.6</v>
      </c>
      <c r="K139" s="26">
        <v>4</v>
      </c>
      <c r="L139" s="26">
        <v>1.47</v>
      </c>
      <c r="M139" s="26">
        <v>203</v>
      </c>
      <c r="N139" s="26">
        <v>0.64</v>
      </c>
      <c r="O139" s="27">
        <v>242914</v>
      </c>
      <c r="P139" s="85">
        <f t="shared" si="7"/>
        <v>7.3666666666666663</v>
      </c>
    </row>
    <row r="140" spans="1:17" ht="15.75" thickBot="1">
      <c r="A140" s="14" t="s">
        <v>174</v>
      </c>
      <c r="B140" s="15">
        <v>1183</v>
      </c>
      <c r="C140" s="18">
        <v>713</v>
      </c>
      <c r="D140" s="10">
        <v>86</v>
      </c>
      <c r="E140" s="15">
        <v>1097</v>
      </c>
      <c r="F140" s="15">
        <v>12695</v>
      </c>
      <c r="G140" s="126">
        <v>1365.05</v>
      </c>
      <c r="H140" s="18">
        <v>714.89</v>
      </c>
      <c r="I140" s="11">
        <v>0.65169999999999995</v>
      </c>
      <c r="J140" s="18">
        <v>0.6</v>
      </c>
      <c r="K140" s="18">
        <v>21</v>
      </c>
      <c r="L140" s="18">
        <v>1.87</v>
      </c>
      <c r="M140" s="15">
        <v>1076</v>
      </c>
      <c r="N140" s="18">
        <v>0.63</v>
      </c>
      <c r="O140" s="19">
        <v>242914</v>
      </c>
      <c r="P140" s="85">
        <f t="shared" si="7"/>
        <v>39.43333333333333</v>
      </c>
    </row>
    <row r="141" spans="1:17" ht="15.75" thickBot="1">
      <c r="A141" s="20" t="s">
        <v>175</v>
      </c>
      <c r="B141" s="26">
        <v>652</v>
      </c>
      <c r="C141" s="26">
        <v>323</v>
      </c>
      <c r="D141" s="29">
        <v>72</v>
      </c>
      <c r="E141" s="26">
        <v>580</v>
      </c>
      <c r="F141" s="21">
        <v>8030</v>
      </c>
      <c r="G141" s="23">
        <v>892.22</v>
      </c>
      <c r="H141" s="26">
        <v>411.88</v>
      </c>
      <c r="I141" s="25">
        <v>0.71009999999999995</v>
      </c>
      <c r="J141" s="26">
        <v>0.6</v>
      </c>
      <c r="K141" s="26">
        <v>0</v>
      </c>
      <c r="L141" s="26">
        <v>0</v>
      </c>
      <c r="M141" s="26">
        <v>580</v>
      </c>
      <c r="N141" s="26">
        <v>0.71</v>
      </c>
      <c r="O141" s="27">
        <v>242914</v>
      </c>
      <c r="P141" s="85">
        <f t="shared" si="7"/>
        <v>21.733333333333334</v>
      </c>
    </row>
    <row r="142" spans="1:17" ht="15.75" thickBot="1">
      <c r="A142" s="4" t="s">
        <v>13</v>
      </c>
      <c r="B142" s="5">
        <v>3481</v>
      </c>
      <c r="C142" s="5">
        <v>1188</v>
      </c>
      <c r="D142" s="6">
        <v>173</v>
      </c>
      <c r="E142" s="5">
        <v>3308</v>
      </c>
      <c r="F142" s="5">
        <v>26095</v>
      </c>
      <c r="G142" s="6">
        <v>238.31</v>
      </c>
      <c r="H142" s="7">
        <v>2197.8200000000002</v>
      </c>
      <c r="I142" s="6">
        <v>0.66439999999999999</v>
      </c>
      <c r="J142" s="4">
        <v>0.6</v>
      </c>
      <c r="K142" s="6">
        <v>41</v>
      </c>
      <c r="L142" s="6">
        <v>1.9</v>
      </c>
      <c r="M142" s="5">
        <v>3267</v>
      </c>
      <c r="N142" s="6">
        <v>0.65</v>
      </c>
      <c r="O142" s="28"/>
      <c r="P142" s="85">
        <f t="shared" si="7"/>
        <v>116.03333333333333</v>
      </c>
    </row>
    <row r="145" spans="1:17" ht="18">
      <c r="A145" s="8" t="s">
        <v>25</v>
      </c>
    </row>
    <row r="146" spans="1:17" ht="30.75" thickBot="1">
      <c r="A146" s="9" t="s">
        <v>26</v>
      </c>
    </row>
    <row r="147" spans="1:17" ht="15.75" thickBot="1">
      <c r="A147" s="101" t="s">
        <v>1</v>
      </c>
      <c r="B147" s="101" t="s">
        <v>2</v>
      </c>
      <c r="C147" s="110" t="s">
        <v>104</v>
      </c>
      <c r="D147" s="110" t="s">
        <v>3</v>
      </c>
      <c r="E147" s="101" t="s">
        <v>2</v>
      </c>
      <c r="F147" s="101" t="s">
        <v>4</v>
      </c>
      <c r="G147" s="101" t="s">
        <v>5</v>
      </c>
      <c r="H147" s="110" t="s">
        <v>6</v>
      </c>
      <c r="I147" s="110"/>
      <c r="J147" s="110"/>
      <c r="K147" s="127" t="s">
        <v>7</v>
      </c>
      <c r="L147" s="128"/>
      <c r="M147" s="127" t="s">
        <v>8</v>
      </c>
      <c r="N147" s="128"/>
      <c r="O147" s="110" t="s">
        <v>9</v>
      </c>
      <c r="P147" s="84" t="s">
        <v>99</v>
      </c>
    </row>
    <row r="148" spans="1:17" ht="16.5" thickTop="1" thickBot="1">
      <c r="A148" s="101" t="s">
        <v>10</v>
      </c>
      <c r="B148" s="101" t="s">
        <v>11</v>
      </c>
      <c r="C148" s="101" t="s">
        <v>105</v>
      </c>
      <c r="D148" s="101" t="s">
        <v>12</v>
      </c>
      <c r="E148" s="101" t="s">
        <v>106</v>
      </c>
      <c r="F148" s="101" t="s">
        <v>13</v>
      </c>
      <c r="G148" s="101" t="s">
        <v>14</v>
      </c>
      <c r="H148" s="101" t="s">
        <v>15</v>
      </c>
      <c r="I148" s="101" t="s">
        <v>16</v>
      </c>
      <c r="J148" s="101" t="s">
        <v>17</v>
      </c>
      <c r="K148" s="101" t="s">
        <v>2</v>
      </c>
      <c r="L148" s="101" t="s">
        <v>16</v>
      </c>
      <c r="M148" s="101" t="s">
        <v>2</v>
      </c>
      <c r="N148" s="101" t="s">
        <v>16</v>
      </c>
      <c r="O148" s="101" t="s">
        <v>18</v>
      </c>
      <c r="P148">
        <v>31</v>
      </c>
    </row>
    <row r="149" spans="1:17" ht="16.5" thickTop="1" thickBot="1">
      <c r="A149" s="14" t="s">
        <v>19</v>
      </c>
      <c r="B149" s="18">
        <v>165</v>
      </c>
      <c r="C149" s="18">
        <v>0</v>
      </c>
      <c r="D149" s="13">
        <v>0</v>
      </c>
      <c r="E149" s="18">
        <v>165</v>
      </c>
      <c r="F149" s="18">
        <v>573</v>
      </c>
      <c r="G149" s="16">
        <v>59.63</v>
      </c>
      <c r="H149" s="18">
        <v>113.67</v>
      </c>
      <c r="I149" s="11">
        <v>0.68889999999999996</v>
      </c>
      <c r="J149" s="18">
        <v>0.6</v>
      </c>
      <c r="K149" s="18">
        <v>0</v>
      </c>
      <c r="L149" s="18">
        <v>0</v>
      </c>
      <c r="M149" s="18">
        <v>165</v>
      </c>
      <c r="N149" s="18">
        <v>0.69</v>
      </c>
      <c r="O149" s="19">
        <v>242487</v>
      </c>
      <c r="P149" s="85">
        <f>+B149/$P$148</f>
        <v>5.32258064516129</v>
      </c>
    </row>
    <row r="150" spans="1:17" ht="15.75" thickBot="1">
      <c r="A150" s="20" t="s">
        <v>32</v>
      </c>
      <c r="B150" s="26">
        <v>163</v>
      </c>
      <c r="C150" s="26">
        <v>0</v>
      </c>
      <c r="D150" s="22">
        <v>0</v>
      </c>
      <c r="E150" s="26">
        <v>163</v>
      </c>
      <c r="F150" s="26">
        <v>539</v>
      </c>
      <c r="G150" s="23">
        <v>57.96</v>
      </c>
      <c r="H150" s="26">
        <v>116.28</v>
      </c>
      <c r="I150" s="25">
        <v>0.71330000000000005</v>
      </c>
      <c r="J150" s="26">
        <v>0.6</v>
      </c>
      <c r="K150" s="26">
        <v>1</v>
      </c>
      <c r="L150" s="26">
        <v>1.49</v>
      </c>
      <c r="M150" s="26">
        <v>162</v>
      </c>
      <c r="N150" s="26">
        <v>0.71</v>
      </c>
      <c r="O150" s="27">
        <v>242507</v>
      </c>
      <c r="P150" s="85">
        <f t="shared" ref="P150:P161" si="8">+B150/$P$148</f>
        <v>5.258064516129032</v>
      </c>
    </row>
    <row r="151" spans="1:17" ht="15.75" thickBot="1">
      <c r="A151" s="14" t="s">
        <v>33</v>
      </c>
      <c r="B151" s="18">
        <v>150</v>
      </c>
      <c r="C151" s="18">
        <v>0</v>
      </c>
      <c r="D151" s="13">
        <v>0</v>
      </c>
      <c r="E151" s="18">
        <v>150</v>
      </c>
      <c r="F151" s="18">
        <v>619</v>
      </c>
      <c r="G151" s="16">
        <v>64.41</v>
      </c>
      <c r="H151" s="18">
        <v>118.7</v>
      </c>
      <c r="I151" s="11">
        <v>0.7913</v>
      </c>
      <c r="J151" s="18">
        <v>0.6</v>
      </c>
      <c r="K151" s="18">
        <v>0</v>
      </c>
      <c r="L151" s="18">
        <v>0</v>
      </c>
      <c r="M151" s="18">
        <v>150</v>
      </c>
      <c r="N151" s="18">
        <v>0.79</v>
      </c>
      <c r="O151" s="19">
        <v>242541</v>
      </c>
      <c r="P151" s="85">
        <f t="shared" si="8"/>
        <v>4.838709677419355</v>
      </c>
      <c r="Q151">
        <f>SUM(H149:H151)</f>
        <v>348.65</v>
      </c>
    </row>
    <row r="152" spans="1:17" ht="15.75" thickBot="1">
      <c r="A152" s="20" t="s">
        <v>43</v>
      </c>
      <c r="B152" s="26">
        <v>115</v>
      </c>
      <c r="C152" s="26">
        <v>0</v>
      </c>
      <c r="D152" s="22">
        <v>0</v>
      </c>
      <c r="E152" s="26">
        <v>115</v>
      </c>
      <c r="F152" s="26">
        <v>439</v>
      </c>
      <c r="G152" s="23">
        <v>45.68</v>
      </c>
      <c r="H152" s="26">
        <v>88.66</v>
      </c>
      <c r="I152" s="25">
        <v>0.77100000000000002</v>
      </c>
      <c r="J152" s="26">
        <v>0.6</v>
      </c>
      <c r="K152" s="26">
        <v>0</v>
      </c>
      <c r="L152" s="26">
        <v>0</v>
      </c>
      <c r="M152" s="26">
        <v>115</v>
      </c>
      <c r="N152" s="26">
        <v>0.77</v>
      </c>
      <c r="O152" s="27">
        <v>242569</v>
      </c>
      <c r="P152" s="85">
        <f>+B152/$P$148</f>
        <v>3.7096774193548385</v>
      </c>
    </row>
    <row r="153" spans="1:17" ht="15.75" thickBot="1">
      <c r="A153" s="14" t="s">
        <v>45</v>
      </c>
      <c r="B153" s="18">
        <v>129</v>
      </c>
      <c r="C153" s="18">
        <v>0</v>
      </c>
      <c r="D153" s="13">
        <v>0</v>
      </c>
      <c r="E153" s="18">
        <v>129</v>
      </c>
      <c r="F153" s="18">
        <v>428</v>
      </c>
      <c r="G153" s="16">
        <v>49.31</v>
      </c>
      <c r="H153" s="18">
        <v>86.91</v>
      </c>
      <c r="I153" s="11">
        <v>0.67369999999999997</v>
      </c>
      <c r="J153" s="18">
        <v>0.6</v>
      </c>
      <c r="K153" s="18">
        <v>1</v>
      </c>
      <c r="L153" s="18">
        <v>0.56000000000000005</v>
      </c>
      <c r="M153" s="18">
        <v>128</v>
      </c>
      <c r="N153" s="18">
        <v>0.67</v>
      </c>
      <c r="O153" s="19">
        <v>242600</v>
      </c>
      <c r="P153" s="85">
        <f t="shared" si="8"/>
        <v>4.161290322580645</v>
      </c>
    </row>
    <row r="154" spans="1:17" ht="15.75" thickBot="1">
      <c r="A154" s="20" t="s">
        <v>46</v>
      </c>
      <c r="B154" s="26">
        <v>139</v>
      </c>
      <c r="C154" s="26">
        <v>0</v>
      </c>
      <c r="D154" s="22">
        <v>0</v>
      </c>
      <c r="E154" s="26">
        <v>139</v>
      </c>
      <c r="F154" s="26">
        <v>531</v>
      </c>
      <c r="G154" s="23">
        <v>55.25</v>
      </c>
      <c r="H154" s="26">
        <v>92.34</v>
      </c>
      <c r="I154" s="25">
        <v>0.6643</v>
      </c>
      <c r="J154" s="26">
        <v>0.6</v>
      </c>
      <c r="K154" s="26">
        <v>1</v>
      </c>
      <c r="L154" s="26">
        <v>1.22</v>
      </c>
      <c r="M154" s="26">
        <v>138</v>
      </c>
      <c r="N154" s="26">
        <v>0.66</v>
      </c>
      <c r="O154" s="27">
        <v>242629</v>
      </c>
      <c r="P154" s="85">
        <f t="shared" si="8"/>
        <v>4.4838709677419351</v>
      </c>
      <c r="Q154">
        <f>SUM(H152:H154)</f>
        <v>267.90999999999997</v>
      </c>
    </row>
    <row r="155" spans="1:17" ht="15.75" thickBot="1">
      <c r="A155" s="14" t="s">
        <v>47</v>
      </c>
      <c r="B155" s="18">
        <v>106</v>
      </c>
      <c r="C155" s="18">
        <v>3</v>
      </c>
      <c r="D155" s="13">
        <v>0</v>
      </c>
      <c r="E155" s="18">
        <v>106</v>
      </c>
      <c r="F155" s="18">
        <v>430</v>
      </c>
      <c r="G155" s="16">
        <v>46.24</v>
      </c>
      <c r="H155" s="18">
        <v>76.88</v>
      </c>
      <c r="I155" s="11">
        <v>0.72529999999999994</v>
      </c>
      <c r="J155" s="18">
        <v>0.6</v>
      </c>
      <c r="K155" s="18">
        <v>1</v>
      </c>
      <c r="L155" s="18">
        <v>1.25</v>
      </c>
      <c r="M155" s="18">
        <v>105</v>
      </c>
      <c r="N155" s="18">
        <v>0.72</v>
      </c>
      <c r="O155" s="19">
        <v>242657</v>
      </c>
      <c r="P155" s="85">
        <f t="shared" si="8"/>
        <v>3.4193548387096775</v>
      </c>
    </row>
    <row r="156" spans="1:17" ht="15.75" thickBot="1">
      <c r="A156" s="20" t="s">
        <v>171</v>
      </c>
      <c r="B156" s="26">
        <v>136</v>
      </c>
      <c r="C156" s="26">
        <v>24</v>
      </c>
      <c r="D156" s="22">
        <v>0</v>
      </c>
      <c r="E156" s="26">
        <v>136</v>
      </c>
      <c r="F156" s="26">
        <v>474</v>
      </c>
      <c r="G156" s="23">
        <v>49.32</v>
      </c>
      <c r="H156" s="26">
        <v>99.09</v>
      </c>
      <c r="I156" s="25">
        <v>0.72860000000000003</v>
      </c>
      <c r="J156" s="26">
        <v>0.6</v>
      </c>
      <c r="K156" s="26">
        <v>0</v>
      </c>
      <c r="L156" s="26">
        <v>0</v>
      </c>
      <c r="M156" s="26">
        <v>136</v>
      </c>
      <c r="N156" s="26">
        <v>0.73</v>
      </c>
      <c r="O156" s="27">
        <v>242692</v>
      </c>
      <c r="P156" s="85">
        <f t="shared" si="8"/>
        <v>4.387096774193548</v>
      </c>
    </row>
    <row r="157" spans="1:17" ht="15.75" thickBot="1">
      <c r="A157" s="14" t="s">
        <v>172</v>
      </c>
      <c r="B157" s="18">
        <v>180</v>
      </c>
      <c r="C157" s="18">
        <v>40</v>
      </c>
      <c r="D157" s="13">
        <v>0</v>
      </c>
      <c r="E157" s="18">
        <v>180</v>
      </c>
      <c r="F157" s="18">
        <v>545</v>
      </c>
      <c r="G157" s="16">
        <v>58.6</v>
      </c>
      <c r="H157" s="18">
        <v>126.75</v>
      </c>
      <c r="I157" s="11">
        <v>0.70420000000000005</v>
      </c>
      <c r="J157" s="18">
        <v>0.6</v>
      </c>
      <c r="K157" s="18">
        <v>0</v>
      </c>
      <c r="L157" s="18">
        <v>0</v>
      </c>
      <c r="M157" s="18">
        <v>180</v>
      </c>
      <c r="N157" s="18">
        <v>0.7</v>
      </c>
      <c r="O157" s="19">
        <v>242719</v>
      </c>
      <c r="P157" s="85">
        <f t="shared" si="8"/>
        <v>5.806451612903226</v>
      </c>
      <c r="Q157">
        <f>SUM(H155:H157)</f>
        <v>302.72000000000003</v>
      </c>
    </row>
    <row r="158" spans="1:17" ht="15.75" thickBot="1">
      <c r="A158" s="20" t="s">
        <v>173</v>
      </c>
      <c r="B158" s="26">
        <v>244</v>
      </c>
      <c r="C158" s="26">
        <v>52</v>
      </c>
      <c r="D158" s="22">
        <v>0</v>
      </c>
      <c r="E158" s="26">
        <v>244</v>
      </c>
      <c r="F158" s="21">
        <v>1699</v>
      </c>
      <c r="G158" s="23">
        <v>176.8</v>
      </c>
      <c r="H158" s="26">
        <v>160.96</v>
      </c>
      <c r="I158" s="25">
        <v>0.65969999999999995</v>
      </c>
      <c r="J158" s="26">
        <v>0.6</v>
      </c>
      <c r="K158" s="26">
        <v>0</v>
      </c>
      <c r="L158" s="26">
        <v>0</v>
      </c>
      <c r="M158" s="26">
        <v>244</v>
      </c>
      <c r="N158" s="26">
        <v>0.66</v>
      </c>
      <c r="O158" s="27">
        <v>242793</v>
      </c>
      <c r="P158" s="85">
        <f t="shared" si="8"/>
        <v>7.870967741935484</v>
      </c>
    </row>
    <row r="159" spans="1:17" ht="15.75" thickBot="1">
      <c r="A159" s="14" t="s">
        <v>174</v>
      </c>
      <c r="B159" s="15">
        <v>1143</v>
      </c>
      <c r="C159" s="18">
        <v>295</v>
      </c>
      <c r="D159" s="13">
        <v>0</v>
      </c>
      <c r="E159" s="15">
        <v>1143</v>
      </c>
      <c r="F159" s="15">
        <v>13906</v>
      </c>
      <c r="G159" s="126">
        <v>1447.03</v>
      </c>
      <c r="H159" s="18">
        <v>846.92</v>
      </c>
      <c r="I159" s="11">
        <v>0.74099999999999999</v>
      </c>
      <c r="J159" s="18">
        <v>0.6</v>
      </c>
      <c r="K159" s="18">
        <v>1</v>
      </c>
      <c r="L159" s="18">
        <v>0.6</v>
      </c>
      <c r="M159" s="15">
        <v>1142</v>
      </c>
      <c r="N159" s="18">
        <v>0.74</v>
      </c>
      <c r="O159" s="19">
        <v>242880</v>
      </c>
      <c r="P159" s="85">
        <f t="shared" si="8"/>
        <v>36.87096774193548</v>
      </c>
    </row>
    <row r="160" spans="1:17" ht="15.75" thickBot="1">
      <c r="A160" s="20" t="s">
        <v>175</v>
      </c>
      <c r="B160" s="26">
        <v>532</v>
      </c>
      <c r="C160" s="26">
        <v>80</v>
      </c>
      <c r="D160" s="22">
        <v>0</v>
      </c>
      <c r="E160" s="26">
        <v>532</v>
      </c>
      <c r="F160" s="21">
        <v>6501</v>
      </c>
      <c r="G160" s="23">
        <v>699.03</v>
      </c>
      <c r="H160" s="26">
        <v>465.55</v>
      </c>
      <c r="I160" s="25">
        <v>0.87509999999999999</v>
      </c>
      <c r="J160" s="26">
        <v>0.6</v>
      </c>
      <c r="K160" s="26">
        <v>0</v>
      </c>
      <c r="L160" s="26">
        <v>0</v>
      </c>
      <c r="M160" s="26">
        <v>532</v>
      </c>
      <c r="N160" s="26">
        <v>0.88</v>
      </c>
      <c r="O160" s="27">
        <v>242880</v>
      </c>
      <c r="P160" s="85">
        <f t="shared" si="8"/>
        <v>17.161290322580644</v>
      </c>
    </row>
    <row r="161" spans="1:17" ht="15.75" thickBot="1">
      <c r="A161" s="4" t="s">
        <v>13</v>
      </c>
      <c r="B161" s="5">
        <v>3202</v>
      </c>
      <c r="C161" s="6">
        <v>494</v>
      </c>
      <c r="D161" s="6">
        <v>0</v>
      </c>
      <c r="E161" s="5">
        <v>3202</v>
      </c>
      <c r="F161" s="5">
        <v>26684</v>
      </c>
      <c r="G161" s="6">
        <v>235.83</v>
      </c>
      <c r="H161" s="7">
        <v>2392.71</v>
      </c>
      <c r="I161" s="6">
        <v>0.74729999999999996</v>
      </c>
      <c r="J161" s="4">
        <v>0.6</v>
      </c>
      <c r="K161" s="6">
        <v>5</v>
      </c>
      <c r="L161" s="6">
        <v>1.03</v>
      </c>
      <c r="M161" s="5">
        <v>3197</v>
      </c>
      <c r="N161" s="6">
        <v>0.75</v>
      </c>
      <c r="O161" s="28"/>
      <c r="P161" s="85">
        <f t="shared" si="8"/>
        <v>103.29032258064517</v>
      </c>
    </row>
    <row r="163" spans="1:17" ht="18">
      <c r="A163" s="31" t="s">
        <v>38</v>
      </c>
    </row>
    <row r="164" spans="1:17" ht="30.75" thickBot="1">
      <c r="A164" s="9" t="s">
        <v>37</v>
      </c>
    </row>
    <row r="165" spans="1:17" ht="15.75" thickBot="1">
      <c r="A165" s="101" t="s">
        <v>1</v>
      </c>
      <c r="B165" s="101" t="s">
        <v>2</v>
      </c>
      <c r="C165" s="110" t="s">
        <v>104</v>
      </c>
      <c r="D165" s="110" t="s">
        <v>3</v>
      </c>
      <c r="E165" s="101" t="s">
        <v>2</v>
      </c>
      <c r="F165" s="101" t="s">
        <v>4</v>
      </c>
      <c r="G165" s="101" t="s">
        <v>5</v>
      </c>
      <c r="H165" s="110" t="s">
        <v>6</v>
      </c>
      <c r="I165" s="110"/>
      <c r="J165" s="110"/>
      <c r="K165" s="127" t="s">
        <v>7</v>
      </c>
      <c r="L165" s="128"/>
      <c r="M165" s="127" t="s">
        <v>8</v>
      </c>
      <c r="N165" s="128"/>
      <c r="O165" s="110" t="s">
        <v>9</v>
      </c>
      <c r="P165" s="84" t="s">
        <v>99</v>
      </c>
    </row>
    <row r="166" spans="1:17" ht="16.5" thickTop="1" thickBot="1">
      <c r="A166" s="101" t="s">
        <v>10</v>
      </c>
      <c r="B166" s="101" t="s">
        <v>11</v>
      </c>
      <c r="C166" s="101" t="s">
        <v>105</v>
      </c>
      <c r="D166" s="101" t="s">
        <v>12</v>
      </c>
      <c r="E166" s="101" t="s">
        <v>106</v>
      </c>
      <c r="F166" s="101" t="s">
        <v>13</v>
      </c>
      <c r="G166" s="101" t="s">
        <v>14</v>
      </c>
      <c r="H166" s="101" t="s">
        <v>15</v>
      </c>
      <c r="I166" s="101" t="s">
        <v>16</v>
      </c>
      <c r="J166" s="101" t="s">
        <v>17</v>
      </c>
      <c r="K166" s="101" t="s">
        <v>2</v>
      </c>
      <c r="L166" s="101" t="s">
        <v>16</v>
      </c>
      <c r="M166" s="101" t="s">
        <v>2</v>
      </c>
      <c r="N166" s="101" t="s">
        <v>16</v>
      </c>
      <c r="O166" s="101" t="s">
        <v>18</v>
      </c>
      <c r="P166">
        <v>46</v>
      </c>
    </row>
    <row r="167" spans="1:17" ht="16.5" thickTop="1" thickBot="1">
      <c r="A167" s="14" t="s">
        <v>19</v>
      </c>
      <c r="B167" s="18">
        <v>185</v>
      </c>
      <c r="C167" s="18">
        <v>0</v>
      </c>
      <c r="D167" s="10">
        <v>2</v>
      </c>
      <c r="E167" s="18">
        <v>183</v>
      </c>
      <c r="F167" s="18">
        <v>813</v>
      </c>
      <c r="G167" s="16">
        <v>57.01</v>
      </c>
      <c r="H167" s="18">
        <v>133.12</v>
      </c>
      <c r="I167" s="11">
        <v>0.72740000000000005</v>
      </c>
      <c r="J167" s="18">
        <v>0.6</v>
      </c>
      <c r="K167" s="18">
        <v>2</v>
      </c>
      <c r="L167" s="18">
        <v>1.37</v>
      </c>
      <c r="M167" s="18">
        <v>181</v>
      </c>
      <c r="N167" s="18">
        <v>0.72</v>
      </c>
      <c r="O167" s="19">
        <v>242509</v>
      </c>
      <c r="P167" s="85">
        <f>+B167/$P$166</f>
        <v>4.0217391304347823</v>
      </c>
    </row>
    <row r="168" spans="1:17" ht="15.75" thickBot="1">
      <c r="A168" s="20" t="s">
        <v>32</v>
      </c>
      <c r="B168" s="26">
        <v>218</v>
      </c>
      <c r="C168" s="26">
        <v>0</v>
      </c>
      <c r="D168" s="22">
        <v>0</v>
      </c>
      <c r="E168" s="26">
        <v>218</v>
      </c>
      <c r="F168" s="21">
        <v>1041</v>
      </c>
      <c r="G168" s="23">
        <v>75.430000000000007</v>
      </c>
      <c r="H168" s="26">
        <v>171.78</v>
      </c>
      <c r="I168" s="25">
        <v>0.78800000000000003</v>
      </c>
      <c r="J168" s="26">
        <v>0.6</v>
      </c>
      <c r="K168" s="26">
        <v>1</v>
      </c>
      <c r="L168" s="26">
        <v>1.98</v>
      </c>
      <c r="M168" s="26">
        <v>217</v>
      </c>
      <c r="N168" s="26">
        <v>0.78</v>
      </c>
      <c r="O168" s="27">
        <v>242557</v>
      </c>
      <c r="P168" s="85">
        <f t="shared" ref="P168:P177" si="9">+B168/$P$166</f>
        <v>4.7391304347826084</v>
      </c>
    </row>
    <row r="169" spans="1:17" ht="15.75" thickBot="1">
      <c r="A169" s="14" t="s">
        <v>33</v>
      </c>
      <c r="B169" s="18">
        <v>214</v>
      </c>
      <c r="C169" s="18">
        <v>0</v>
      </c>
      <c r="D169" s="13">
        <v>0</v>
      </c>
      <c r="E169" s="18">
        <v>214</v>
      </c>
      <c r="F169" s="18">
        <v>760</v>
      </c>
      <c r="G169" s="16">
        <v>53.3</v>
      </c>
      <c r="H169" s="18">
        <v>147.21</v>
      </c>
      <c r="I169" s="11">
        <v>0.68789999999999996</v>
      </c>
      <c r="J169" s="18">
        <v>0.6</v>
      </c>
      <c r="K169" s="18">
        <v>2</v>
      </c>
      <c r="L169" s="18">
        <v>0.87</v>
      </c>
      <c r="M169" s="18">
        <v>212</v>
      </c>
      <c r="N169" s="18">
        <v>0.69</v>
      </c>
      <c r="O169" s="19">
        <v>242557</v>
      </c>
      <c r="P169" s="85">
        <f t="shared" si="9"/>
        <v>4.6521739130434785</v>
      </c>
      <c r="Q169">
        <f>SUM(H167:H169)</f>
        <v>452.11</v>
      </c>
    </row>
    <row r="170" spans="1:17" ht="15.75" thickBot="1">
      <c r="A170" s="20" t="s">
        <v>43</v>
      </c>
      <c r="B170" s="26">
        <v>164</v>
      </c>
      <c r="C170" s="26">
        <v>0</v>
      </c>
      <c r="D170" s="22">
        <v>0</v>
      </c>
      <c r="E170" s="26">
        <v>164</v>
      </c>
      <c r="F170" s="26">
        <v>745</v>
      </c>
      <c r="G170" s="23">
        <v>52.24</v>
      </c>
      <c r="H170" s="26">
        <v>151.5</v>
      </c>
      <c r="I170" s="25">
        <v>0.92379999999999995</v>
      </c>
      <c r="J170" s="26">
        <v>0.6</v>
      </c>
      <c r="K170" s="26">
        <v>2</v>
      </c>
      <c r="L170" s="26">
        <v>1.87</v>
      </c>
      <c r="M170" s="26">
        <v>162</v>
      </c>
      <c r="N170" s="26">
        <v>0.91</v>
      </c>
      <c r="O170" s="27">
        <v>242578</v>
      </c>
      <c r="P170" s="85">
        <f t="shared" si="9"/>
        <v>3.5652173913043477</v>
      </c>
    </row>
    <row r="171" spans="1:17" ht="15.75" thickBot="1">
      <c r="A171" s="14" t="s">
        <v>45</v>
      </c>
      <c r="B171" s="18">
        <v>152</v>
      </c>
      <c r="C171" s="18">
        <v>0</v>
      </c>
      <c r="D171" s="13">
        <v>0</v>
      </c>
      <c r="E171" s="18">
        <v>152</v>
      </c>
      <c r="F171" s="18">
        <v>844</v>
      </c>
      <c r="G171" s="16">
        <v>65.53</v>
      </c>
      <c r="H171" s="18">
        <v>131.15</v>
      </c>
      <c r="I171" s="11">
        <v>0.86280000000000001</v>
      </c>
      <c r="J171" s="18">
        <v>0.6</v>
      </c>
      <c r="K171" s="18">
        <v>2</v>
      </c>
      <c r="L171" s="18">
        <v>0.56000000000000005</v>
      </c>
      <c r="M171" s="18">
        <v>150</v>
      </c>
      <c r="N171" s="18">
        <v>0.87</v>
      </c>
      <c r="O171" s="19">
        <v>242618</v>
      </c>
      <c r="P171" s="85">
        <f t="shared" si="9"/>
        <v>3.3043478260869565</v>
      </c>
    </row>
    <row r="172" spans="1:17" ht="15.75" thickBot="1">
      <c r="A172" s="20" t="s">
        <v>46</v>
      </c>
      <c r="B172" s="26">
        <v>201</v>
      </c>
      <c r="C172" s="26">
        <v>0</v>
      </c>
      <c r="D172" s="22">
        <v>0</v>
      </c>
      <c r="E172" s="26">
        <v>201</v>
      </c>
      <c r="F172" s="26">
        <v>822</v>
      </c>
      <c r="G172" s="23">
        <v>57.64</v>
      </c>
      <c r="H172" s="26">
        <v>144.27000000000001</v>
      </c>
      <c r="I172" s="25">
        <v>0.71779999999999999</v>
      </c>
      <c r="J172" s="26">
        <v>0.6</v>
      </c>
      <c r="K172" s="26">
        <v>0</v>
      </c>
      <c r="L172" s="26">
        <v>0</v>
      </c>
      <c r="M172" s="26">
        <v>201</v>
      </c>
      <c r="N172" s="26">
        <v>0.72</v>
      </c>
      <c r="O172" s="27">
        <v>242646</v>
      </c>
      <c r="P172" s="85">
        <f t="shared" si="9"/>
        <v>4.3695652173913047</v>
      </c>
      <c r="Q172">
        <f>SUM(H170:H172)</f>
        <v>426.91999999999996</v>
      </c>
    </row>
    <row r="173" spans="1:17" ht="15.75" thickBot="1">
      <c r="A173" s="14" t="s">
        <v>47</v>
      </c>
      <c r="B173" s="18">
        <v>175</v>
      </c>
      <c r="C173" s="18">
        <v>0</v>
      </c>
      <c r="D173" s="13">
        <v>0</v>
      </c>
      <c r="E173" s="18">
        <v>175</v>
      </c>
      <c r="F173" s="18">
        <v>821</v>
      </c>
      <c r="G173" s="16">
        <v>59.49</v>
      </c>
      <c r="H173" s="18">
        <v>132.6</v>
      </c>
      <c r="I173" s="11">
        <v>0.75770000000000004</v>
      </c>
      <c r="J173" s="18">
        <v>0.6</v>
      </c>
      <c r="K173" s="18">
        <v>0</v>
      </c>
      <c r="L173" s="18">
        <v>0</v>
      </c>
      <c r="M173" s="18">
        <v>175</v>
      </c>
      <c r="N173" s="18">
        <v>0.76</v>
      </c>
      <c r="O173" s="19">
        <v>242675</v>
      </c>
      <c r="P173" s="85">
        <f t="shared" si="9"/>
        <v>3.8043478260869565</v>
      </c>
    </row>
    <row r="174" spans="1:17" ht="15.75" thickBot="1">
      <c r="A174" s="20" t="s">
        <v>171</v>
      </c>
      <c r="B174" s="26">
        <v>192</v>
      </c>
      <c r="C174" s="26">
        <v>5</v>
      </c>
      <c r="D174" s="22">
        <v>0</v>
      </c>
      <c r="E174" s="26">
        <v>192</v>
      </c>
      <c r="F174" s="26">
        <v>857</v>
      </c>
      <c r="G174" s="23">
        <v>60.1</v>
      </c>
      <c r="H174" s="26">
        <v>137.01</v>
      </c>
      <c r="I174" s="25">
        <v>0.71360000000000001</v>
      </c>
      <c r="J174" s="26">
        <v>0.6</v>
      </c>
      <c r="K174" s="26">
        <v>0</v>
      </c>
      <c r="L174" s="26">
        <v>0</v>
      </c>
      <c r="M174" s="26">
        <v>192</v>
      </c>
      <c r="N174" s="26">
        <v>0.71</v>
      </c>
      <c r="O174" s="27">
        <v>242709</v>
      </c>
      <c r="P174" s="85">
        <f t="shared" si="9"/>
        <v>4.1739130434782608</v>
      </c>
    </row>
    <row r="175" spans="1:17" ht="15.75" thickBot="1">
      <c r="A175" s="14" t="s">
        <v>172</v>
      </c>
      <c r="B175" s="18">
        <v>146</v>
      </c>
      <c r="C175" s="18">
        <v>5</v>
      </c>
      <c r="D175" s="13">
        <v>0</v>
      </c>
      <c r="E175" s="18">
        <v>146</v>
      </c>
      <c r="F175" s="18">
        <v>650</v>
      </c>
      <c r="G175" s="16">
        <v>47.1</v>
      </c>
      <c r="H175" s="18">
        <v>109.52</v>
      </c>
      <c r="I175" s="11">
        <v>0.75009999999999999</v>
      </c>
      <c r="J175" s="18">
        <v>0.6</v>
      </c>
      <c r="K175" s="18">
        <v>2</v>
      </c>
      <c r="L175" s="18">
        <v>1.87</v>
      </c>
      <c r="M175" s="18">
        <v>144</v>
      </c>
      <c r="N175" s="18">
        <v>0.73</v>
      </c>
      <c r="O175" s="19">
        <v>242760</v>
      </c>
      <c r="P175" s="85">
        <f t="shared" si="9"/>
        <v>3.1739130434782608</v>
      </c>
      <c r="Q175">
        <f>SUM(H173:H175)</f>
        <v>379.13</v>
      </c>
    </row>
    <row r="176" spans="1:17" ht="15.75" thickBot="1">
      <c r="A176" s="20" t="s">
        <v>173</v>
      </c>
      <c r="B176" s="26">
        <v>250</v>
      </c>
      <c r="C176" s="26">
        <v>83</v>
      </c>
      <c r="D176" s="22">
        <v>0</v>
      </c>
      <c r="E176" s="26">
        <v>250</v>
      </c>
      <c r="F176" s="21">
        <v>1833</v>
      </c>
      <c r="G176" s="23">
        <v>128.54</v>
      </c>
      <c r="H176" s="26">
        <v>191.94</v>
      </c>
      <c r="I176" s="25">
        <v>0.76780000000000004</v>
      </c>
      <c r="J176" s="26">
        <v>0.6</v>
      </c>
      <c r="K176" s="26">
        <v>3</v>
      </c>
      <c r="L176" s="26">
        <v>1.55</v>
      </c>
      <c r="M176" s="26">
        <v>247</v>
      </c>
      <c r="N176" s="26">
        <v>0.76</v>
      </c>
      <c r="O176" s="27">
        <v>242831</v>
      </c>
      <c r="P176" s="85">
        <f t="shared" si="9"/>
        <v>5.4347826086956523</v>
      </c>
    </row>
    <row r="177" spans="1:17" ht="15.75" thickBot="1">
      <c r="A177" s="14" t="s">
        <v>174</v>
      </c>
      <c r="B177" s="15">
        <v>1020</v>
      </c>
      <c r="C177" s="18">
        <v>571</v>
      </c>
      <c r="D177" s="10">
        <v>166</v>
      </c>
      <c r="E177" s="18">
        <v>854</v>
      </c>
      <c r="F177" s="15">
        <v>10130</v>
      </c>
      <c r="G177" s="16">
        <v>710.38</v>
      </c>
      <c r="H177" s="18">
        <v>533.76</v>
      </c>
      <c r="I177" s="11">
        <v>0.625</v>
      </c>
      <c r="J177" s="18">
        <v>0.6</v>
      </c>
      <c r="K177" s="18">
        <v>2</v>
      </c>
      <c r="L177" s="18">
        <v>1.31</v>
      </c>
      <c r="M177" s="18">
        <v>852</v>
      </c>
      <c r="N177" s="18">
        <v>0.62</v>
      </c>
      <c r="O177" s="19">
        <v>242831</v>
      </c>
      <c r="P177" s="85">
        <f t="shared" si="9"/>
        <v>22.173913043478262</v>
      </c>
    </row>
    <row r="178" spans="1:17" ht="15.75" thickBot="1">
      <c r="A178" s="20" t="s">
        <v>175</v>
      </c>
      <c r="B178" s="26">
        <v>535</v>
      </c>
      <c r="C178" s="26">
        <v>166</v>
      </c>
      <c r="D178" s="29">
        <v>273</v>
      </c>
      <c r="E178" s="26">
        <v>262</v>
      </c>
      <c r="F178" s="21">
        <v>5966</v>
      </c>
      <c r="G178" s="23">
        <v>432.32</v>
      </c>
      <c r="H178" s="26">
        <v>175.94</v>
      </c>
      <c r="I178" s="25">
        <v>0.67149999999999999</v>
      </c>
      <c r="J178" s="26">
        <v>0.6</v>
      </c>
      <c r="K178" s="26">
        <v>0</v>
      </c>
      <c r="L178" s="26">
        <v>0</v>
      </c>
      <c r="M178" s="26">
        <v>262</v>
      </c>
      <c r="N178" s="26">
        <v>0.67</v>
      </c>
      <c r="O178" s="27">
        <v>242831</v>
      </c>
      <c r="P178" s="85">
        <f>+B178/$P$166</f>
        <v>11.630434782608695</v>
      </c>
    </row>
    <row r="179" spans="1:17" ht="15.75" thickBot="1">
      <c r="A179" s="4" t="s">
        <v>13</v>
      </c>
      <c r="B179" s="5">
        <v>3452</v>
      </c>
      <c r="C179" s="6">
        <v>830</v>
      </c>
      <c r="D179" s="6">
        <v>441</v>
      </c>
      <c r="E179" s="5">
        <v>3011</v>
      </c>
      <c r="F179" s="5">
        <v>25282</v>
      </c>
      <c r="G179" s="6">
        <v>150.58000000000001</v>
      </c>
      <c r="H179" s="7">
        <v>2159.79</v>
      </c>
      <c r="I179" s="6">
        <v>0.71730000000000005</v>
      </c>
      <c r="J179" s="4">
        <v>0.6</v>
      </c>
      <c r="K179" s="6">
        <v>16</v>
      </c>
      <c r="L179" s="6">
        <v>1.4</v>
      </c>
      <c r="M179" s="5">
        <v>2995</v>
      </c>
      <c r="N179" s="6">
        <v>0.71</v>
      </c>
      <c r="O179" s="28"/>
      <c r="P179" s="85">
        <f>+B179/$P$166</f>
        <v>75.043478260869563</v>
      </c>
    </row>
    <row r="181" spans="1:17" ht="18">
      <c r="A181" s="8" t="s">
        <v>27</v>
      </c>
    </row>
    <row r="182" spans="1:17" ht="30.75" thickBot="1">
      <c r="A182" s="9" t="s">
        <v>117</v>
      </c>
    </row>
    <row r="183" spans="1:17" ht="15.75" thickBot="1">
      <c r="A183" s="101" t="s">
        <v>1</v>
      </c>
      <c r="B183" s="101" t="s">
        <v>2</v>
      </c>
      <c r="C183" s="110" t="s">
        <v>104</v>
      </c>
      <c r="D183" s="110" t="s">
        <v>3</v>
      </c>
      <c r="E183" s="101" t="s">
        <v>2</v>
      </c>
      <c r="F183" s="101" t="s">
        <v>4</v>
      </c>
      <c r="G183" s="101" t="s">
        <v>5</v>
      </c>
      <c r="H183" s="110" t="s">
        <v>6</v>
      </c>
      <c r="I183" s="110"/>
      <c r="J183" s="110"/>
      <c r="K183" s="127" t="s">
        <v>7</v>
      </c>
      <c r="L183" s="128"/>
      <c r="M183" s="127" t="s">
        <v>8</v>
      </c>
      <c r="N183" s="128"/>
      <c r="O183" s="110" t="s">
        <v>9</v>
      </c>
      <c r="P183" s="84" t="s">
        <v>99</v>
      </c>
    </row>
    <row r="184" spans="1:17" ht="16.5" thickTop="1" thickBot="1">
      <c r="A184" s="101" t="s">
        <v>10</v>
      </c>
      <c r="B184" s="101" t="s">
        <v>11</v>
      </c>
      <c r="C184" s="101" t="s">
        <v>105</v>
      </c>
      <c r="D184" s="101" t="s">
        <v>12</v>
      </c>
      <c r="E184" s="101" t="s">
        <v>106</v>
      </c>
      <c r="F184" s="101" t="s">
        <v>13</v>
      </c>
      <c r="G184" s="101" t="s">
        <v>14</v>
      </c>
      <c r="H184" s="101" t="s">
        <v>15</v>
      </c>
      <c r="I184" s="101" t="s">
        <v>16</v>
      </c>
      <c r="J184" s="101" t="s">
        <v>17</v>
      </c>
      <c r="K184" s="101" t="s">
        <v>2</v>
      </c>
      <c r="L184" s="101" t="s">
        <v>16</v>
      </c>
      <c r="M184" s="101" t="s">
        <v>2</v>
      </c>
      <c r="N184" s="101" t="s">
        <v>16</v>
      </c>
      <c r="O184" s="101" t="s">
        <v>18</v>
      </c>
      <c r="P184">
        <v>34</v>
      </c>
    </row>
    <row r="185" spans="1:17" ht="16.5" thickTop="1" thickBot="1">
      <c r="A185" s="119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1"/>
      <c r="P185" s="85">
        <f>+B185/$P$184</f>
        <v>0</v>
      </c>
    </row>
    <row r="186" spans="1:17" ht="15.75" thickBot="1">
      <c r="A186" s="14" t="s">
        <v>19</v>
      </c>
      <c r="B186" s="18">
        <v>123</v>
      </c>
      <c r="C186" s="18">
        <v>0</v>
      </c>
      <c r="D186" s="13">
        <v>0</v>
      </c>
      <c r="E186" s="18">
        <v>123</v>
      </c>
      <c r="F186" s="18">
        <v>470</v>
      </c>
      <c r="G186" s="16">
        <v>44.59</v>
      </c>
      <c r="H186" s="18">
        <v>76.63</v>
      </c>
      <c r="I186" s="11">
        <v>0.623</v>
      </c>
      <c r="J186" s="18">
        <v>0.6</v>
      </c>
      <c r="K186" s="18">
        <v>0</v>
      </c>
      <c r="L186" s="18">
        <v>0</v>
      </c>
      <c r="M186" s="18">
        <v>123</v>
      </c>
      <c r="N186" s="18">
        <v>0.62</v>
      </c>
      <c r="O186" s="19">
        <v>242484</v>
      </c>
      <c r="P186" s="85">
        <f t="shared" ref="P186:P197" si="10">+B186/$P$184</f>
        <v>3.6176470588235294</v>
      </c>
    </row>
    <row r="187" spans="1:17" ht="15.75" thickBot="1">
      <c r="A187" s="20" t="s">
        <v>32</v>
      </c>
      <c r="B187" s="26">
        <v>122</v>
      </c>
      <c r="C187" s="26">
        <v>0</v>
      </c>
      <c r="D187" s="22">
        <v>0</v>
      </c>
      <c r="E187" s="26">
        <v>122</v>
      </c>
      <c r="F187" s="26">
        <v>383</v>
      </c>
      <c r="G187" s="23">
        <v>37.549999999999997</v>
      </c>
      <c r="H187" s="26">
        <v>76.86</v>
      </c>
      <c r="I187" s="25">
        <v>0.63</v>
      </c>
      <c r="J187" s="26">
        <v>0.6</v>
      </c>
      <c r="K187" s="26">
        <v>2</v>
      </c>
      <c r="L187" s="26">
        <v>0.56000000000000005</v>
      </c>
      <c r="M187" s="26">
        <v>120</v>
      </c>
      <c r="N187" s="26">
        <v>0.63</v>
      </c>
      <c r="O187" s="27">
        <v>242506</v>
      </c>
      <c r="P187" s="85">
        <f>+B187/$P$184</f>
        <v>3.5882352941176472</v>
      </c>
      <c r="Q187">
        <f>SUM(H185:H187)</f>
        <v>153.49</v>
      </c>
    </row>
    <row r="188" spans="1:17" ht="15.75" thickBot="1">
      <c r="A188" s="14" t="s">
        <v>33</v>
      </c>
      <c r="B188" s="18">
        <v>125</v>
      </c>
      <c r="C188" s="18">
        <v>0</v>
      </c>
      <c r="D188" s="13">
        <v>0</v>
      </c>
      <c r="E188" s="18">
        <v>125</v>
      </c>
      <c r="F188" s="18">
        <v>384</v>
      </c>
      <c r="G188" s="16">
        <v>36.43</v>
      </c>
      <c r="H188" s="18">
        <v>73.97</v>
      </c>
      <c r="I188" s="30">
        <v>0.59179999999999999</v>
      </c>
      <c r="J188" s="18">
        <v>0.6</v>
      </c>
      <c r="K188" s="18">
        <v>0</v>
      </c>
      <c r="L188" s="18">
        <v>0</v>
      </c>
      <c r="M188" s="18">
        <v>125</v>
      </c>
      <c r="N188" s="18">
        <v>0.59</v>
      </c>
      <c r="O188" s="19">
        <v>242536</v>
      </c>
      <c r="P188" s="85">
        <f t="shared" si="10"/>
        <v>3.6764705882352939</v>
      </c>
    </row>
    <row r="189" spans="1:17" ht="15.75" thickBot="1">
      <c r="A189" s="20" t="s">
        <v>43</v>
      </c>
      <c r="B189" s="26">
        <v>116</v>
      </c>
      <c r="C189" s="26">
        <v>0</v>
      </c>
      <c r="D189" s="22">
        <v>0</v>
      </c>
      <c r="E189" s="26">
        <v>116</v>
      </c>
      <c r="F189" s="26">
        <v>476</v>
      </c>
      <c r="G189" s="23">
        <v>45.16</v>
      </c>
      <c r="H189" s="26">
        <v>81.69</v>
      </c>
      <c r="I189" s="25">
        <v>0.70420000000000005</v>
      </c>
      <c r="J189" s="26">
        <v>0.6</v>
      </c>
      <c r="K189" s="26">
        <v>0</v>
      </c>
      <c r="L189" s="26">
        <v>0</v>
      </c>
      <c r="M189" s="26">
        <v>116</v>
      </c>
      <c r="N189" s="26">
        <v>0.7</v>
      </c>
      <c r="O189" s="27">
        <v>242583</v>
      </c>
      <c r="P189" s="85">
        <f t="shared" si="10"/>
        <v>3.4117647058823528</v>
      </c>
    </row>
    <row r="190" spans="1:17" ht="15.75" thickBot="1">
      <c r="A190" s="14" t="s">
        <v>45</v>
      </c>
      <c r="B190" s="18">
        <v>114</v>
      </c>
      <c r="C190" s="18">
        <v>0</v>
      </c>
      <c r="D190" s="13">
        <v>0</v>
      </c>
      <c r="E190" s="18">
        <v>114</v>
      </c>
      <c r="F190" s="18">
        <v>465</v>
      </c>
      <c r="G190" s="16">
        <v>48.84</v>
      </c>
      <c r="H190" s="18">
        <v>84.58</v>
      </c>
      <c r="I190" s="11">
        <v>0.7419</v>
      </c>
      <c r="J190" s="18">
        <v>0.6</v>
      </c>
      <c r="K190" s="18">
        <v>3</v>
      </c>
      <c r="L190" s="18">
        <v>0.56000000000000005</v>
      </c>
      <c r="M190" s="18">
        <v>111</v>
      </c>
      <c r="N190" s="18">
        <v>0.75</v>
      </c>
      <c r="O190" s="19">
        <v>242593</v>
      </c>
      <c r="P190" s="85">
        <f t="shared" si="10"/>
        <v>3.3529411764705883</v>
      </c>
      <c r="Q190">
        <f>SUM(H188:H190)</f>
        <v>240.24</v>
      </c>
    </row>
    <row r="191" spans="1:17" ht="15.75" thickBot="1">
      <c r="A191" s="20" t="s">
        <v>46</v>
      </c>
      <c r="B191" s="26">
        <v>146</v>
      </c>
      <c r="C191" s="26">
        <v>0</v>
      </c>
      <c r="D191" s="22">
        <v>0</v>
      </c>
      <c r="E191" s="26">
        <v>146</v>
      </c>
      <c r="F191" s="26">
        <v>497</v>
      </c>
      <c r="G191" s="23">
        <v>47.15</v>
      </c>
      <c r="H191" s="26">
        <v>93.84</v>
      </c>
      <c r="I191" s="25">
        <v>0.64270000000000005</v>
      </c>
      <c r="J191" s="26">
        <v>0.6</v>
      </c>
      <c r="K191" s="26">
        <v>4</v>
      </c>
      <c r="L191" s="26">
        <v>0.89</v>
      </c>
      <c r="M191" s="26">
        <v>142</v>
      </c>
      <c r="N191" s="26">
        <v>0.64</v>
      </c>
      <c r="O191" s="27">
        <v>242639</v>
      </c>
      <c r="P191" s="85">
        <f t="shared" si="10"/>
        <v>4.2941176470588234</v>
      </c>
    </row>
    <row r="192" spans="1:17" ht="15.75" thickBot="1">
      <c r="A192" s="14" t="s">
        <v>47</v>
      </c>
      <c r="B192" s="18">
        <v>147</v>
      </c>
      <c r="C192" s="18">
        <v>0</v>
      </c>
      <c r="D192" s="13">
        <v>0</v>
      </c>
      <c r="E192" s="18">
        <v>147</v>
      </c>
      <c r="F192" s="18">
        <v>521</v>
      </c>
      <c r="G192" s="16">
        <v>51.08</v>
      </c>
      <c r="H192" s="18">
        <v>83.54</v>
      </c>
      <c r="I192" s="30">
        <v>0.56830000000000003</v>
      </c>
      <c r="J192" s="18">
        <v>0.6</v>
      </c>
      <c r="K192" s="18">
        <v>2</v>
      </c>
      <c r="L192" s="18">
        <v>0.56000000000000005</v>
      </c>
      <c r="M192" s="18">
        <v>145</v>
      </c>
      <c r="N192" s="18">
        <v>0.56999999999999995</v>
      </c>
      <c r="O192" s="19">
        <v>242664</v>
      </c>
      <c r="P192" s="85">
        <f t="shared" si="10"/>
        <v>4.3235294117647056</v>
      </c>
    </row>
    <row r="193" spans="1:17" ht="15.75" thickBot="1">
      <c r="A193" s="20" t="s">
        <v>171</v>
      </c>
      <c r="B193" s="26">
        <v>125</v>
      </c>
      <c r="C193" s="26">
        <v>0</v>
      </c>
      <c r="D193" s="29">
        <v>1</v>
      </c>
      <c r="E193" s="26">
        <v>124</v>
      </c>
      <c r="F193" s="26">
        <v>519</v>
      </c>
      <c r="G193" s="23">
        <v>49.24</v>
      </c>
      <c r="H193" s="26">
        <v>81.84</v>
      </c>
      <c r="I193" s="25">
        <v>0.66</v>
      </c>
      <c r="J193" s="26">
        <v>0.6</v>
      </c>
      <c r="K193" s="26">
        <v>1</v>
      </c>
      <c r="L193" s="26">
        <v>0.91</v>
      </c>
      <c r="M193" s="26">
        <v>123</v>
      </c>
      <c r="N193" s="26">
        <v>0.66</v>
      </c>
      <c r="O193" s="27">
        <v>242704</v>
      </c>
      <c r="P193" s="85">
        <f t="shared" si="10"/>
        <v>3.6764705882352939</v>
      </c>
      <c r="Q193">
        <f>SUM(H191:H193)</f>
        <v>259.22000000000003</v>
      </c>
    </row>
    <row r="194" spans="1:17" ht="15.75" thickBot="1">
      <c r="A194" s="14" t="s">
        <v>172</v>
      </c>
      <c r="B194" s="18">
        <v>128</v>
      </c>
      <c r="C194" s="18">
        <v>3</v>
      </c>
      <c r="D194" s="13">
        <v>0</v>
      </c>
      <c r="E194" s="18">
        <v>128</v>
      </c>
      <c r="F194" s="18">
        <v>597</v>
      </c>
      <c r="G194" s="16">
        <v>58.53</v>
      </c>
      <c r="H194" s="18">
        <v>103.83</v>
      </c>
      <c r="I194" s="11">
        <v>0.81120000000000003</v>
      </c>
      <c r="J194" s="18">
        <v>0.6</v>
      </c>
      <c r="K194" s="18">
        <v>2</v>
      </c>
      <c r="L194" s="18">
        <v>3.86</v>
      </c>
      <c r="M194" s="18">
        <v>126</v>
      </c>
      <c r="N194" s="18">
        <v>0.76</v>
      </c>
      <c r="O194" s="19">
        <v>242719</v>
      </c>
      <c r="P194" s="85">
        <f t="shared" si="10"/>
        <v>3.7647058823529411</v>
      </c>
    </row>
    <row r="195" spans="1:17" ht="15.75" thickBot="1">
      <c r="A195" s="20" t="s">
        <v>173</v>
      </c>
      <c r="B195" s="26">
        <v>211</v>
      </c>
      <c r="C195" s="26">
        <v>46</v>
      </c>
      <c r="D195" s="29">
        <v>13</v>
      </c>
      <c r="E195" s="26">
        <v>198</v>
      </c>
      <c r="F195" s="21">
        <v>1732</v>
      </c>
      <c r="G195" s="23">
        <v>164.33</v>
      </c>
      <c r="H195" s="26">
        <v>151.63999999999999</v>
      </c>
      <c r="I195" s="25">
        <v>0.76590000000000003</v>
      </c>
      <c r="J195" s="26">
        <v>0.6</v>
      </c>
      <c r="K195" s="26">
        <v>1</v>
      </c>
      <c r="L195" s="26">
        <v>1.48</v>
      </c>
      <c r="M195" s="26">
        <v>197</v>
      </c>
      <c r="N195" s="26">
        <v>0.76</v>
      </c>
      <c r="O195" s="27">
        <v>242752</v>
      </c>
      <c r="P195" s="85">
        <f t="shared" si="10"/>
        <v>6.2058823529411766</v>
      </c>
    </row>
    <row r="196" spans="1:17" ht="15.75" thickBot="1">
      <c r="A196" s="14" t="s">
        <v>174</v>
      </c>
      <c r="B196" s="18">
        <v>923</v>
      </c>
      <c r="C196" s="18">
        <v>94</v>
      </c>
      <c r="D196" s="10">
        <v>30</v>
      </c>
      <c r="E196" s="18">
        <v>893</v>
      </c>
      <c r="F196" s="15">
        <v>11532</v>
      </c>
      <c r="G196" s="126">
        <v>1094.1199999999999</v>
      </c>
      <c r="H196" s="18">
        <v>700.86</v>
      </c>
      <c r="I196" s="11">
        <v>0.78480000000000005</v>
      </c>
      <c r="J196" s="18">
        <v>0.6</v>
      </c>
      <c r="K196" s="18">
        <v>0</v>
      </c>
      <c r="L196" s="18">
        <v>0</v>
      </c>
      <c r="M196" s="18">
        <v>893</v>
      </c>
      <c r="N196" s="18">
        <v>0.78</v>
      </c>
      <c r="O196" s="19">
        <v>242800</v>
      </c>
      <c r="P196" s="85">
        <f t="shared" si="10"/>
        <v>27.147058823529413</v>
      </c>
    </row>
    <row r="197" spans="1:17" ht="15.75" thickBot="1">
      <c r="A197" s="20" t="s">
        <v>175</v>
      </c>
      <c r="B197" s="26">
        <v>616</v>
      </c>
      <c r="C197" s="26">
        <v>39</v>
      </c>
      <c r="D197" s="29">
        <v>23</v>
      </c>
      <c r="E197" s="26">
        <v>593</v>
      </c>
      <c r="F197" s="21">
        <v>7878</v>
      </c>
      <c r="G197" s="23">
        <v>772.35</v>
      </c>
      <c r="H197" s="26">
        <v>512.45000000000005</v>
      </c>
      <c r="I197" s="25">
        <v>0.86419999999999997</v>
      </c>
      <c r="J197" s="26">
        <v>0.6</v>
      </c>
      <c r="K197" s="26">
        <v>0</v>
      </c>
      <c r="L197" s="26">
        <v>0</v>
      </c>
      <c r="M197" s="26">
        <v>593</v>
      </c>
      <c r="N197" s="26">
        <v>0.86</v>
      </c>
      <c r="O197" s="27">
        <v>242811</v>
      </c>
      <c r="P197" s="85">
        <f t="shared" si="10"/>
        <v>18.117647058823529</v>
      </c>
    </row>
    <row r="198" spans="1:17" ht="15.75" thickBot="1">
      <c r="A198" s="4" t="s">
        <v>13</v>
      </c>
      <c r="B198" s="5">
        <v>2896</v>
      </c>
      <c r="C198" s="6">
        <v>182</v>
      </c>
      <c r="D198" s="6">
        <v>67</v>
      </c>
      <c r="E198" s="5">
        <v>2829</v>
      </c>
      <c r="F198" s="5">
        <v>25454</v>
      </c>
      <c r="G198" s="6">
        <v>205.11</v>
      </c>
      <c r="H198" s="7">
        <v>2121.71</v>
      </c>
      <c r="I198" s="6">
        <v>0.75</v>
      </c>
      <c r="J198" s="4">
        <v>0.6</v>
      </c>
      <c r="K198" s="6">
        <v>15</v>
      </c>
      <c r="L198" s="6">
        <v>1.17</v>
      </c>
      <c r="M198" s="5">
        <v>2814</v>
      </c>
      <c r="N198" s="6">
        <v>0.75</v>
      </c>
      <c r="O198" s="28"/>
    </row>
    <row r="199" spans="1:17" ht="18">
      <c r="A199" s="31" t="s">
        <v>39</v>
      </c>
    </row>
    <row r="200" spans="1:17" ht="30.75" thickBot="1">
      <c r="A200" s="9" t="s">
        <v>118</v>
      </c>
    </row>
    <row r="201" spans="1:17" ht="15.75" thickBot="1">
      <c r="A201" s="101" t="s">
        <v>1</v>
      </c>
      <c r="B201" s="101" t="s">
        <v>2</v>
      </c>
      <c r="C201" s="110" t="s">
        <v>104</v>
      </c>
      <c r="D201" s="110" t="s">
        <v>3</v>
      </c>
      <c r="E201" s="101" t="s">
        <v>2</v>
      </c>
      <c r="F201" s="101" t="s">
        <v>4</v>
      </c>
      <c r="G201" s="101" t="s">
        <v>5</v>
      </c>
      <c r="H201" s="110" t="s">
        <v>6</v>
      </c>
      <c r="I201" s="110"/>
      <c r="J201" s="110"/>
      <c r="K201" s="127" t="s">
        <v>7</v>
      </c>
      <c r="L201" s="128"/>
      <c r="M201" s="127" t="s">
        <v>8</v>
      </c>
      <c r="N201" s="128"/>
      <c r="O201" s="110" t="s">
        <v>9</v>
      </c>
      <c r="P201" s="84" t="s">
        <v>99</v>
      </c>
    </row>
    <row r="202" spans="1:17" ht="16.5" thickTop="1" thickBot="1">
      <c r="A202" s="101" t="s">
        <v>10</v>
      </c>
      <c r="B202" s="101" t="s">
        <v>11</v>
      </c>
      <c r="C202" s="101" t="s">
        <v>105</v>
      </c>
      <c r="D202" s="101" t="s">
        <v>12</v>
      </c>
      <c r="E202" s="101" t="s">
        <v>106</v>
      </c>
      <c r="F202" s="101" t="s">
        <v>13</v>
      </c>
      <c r="G202" s="101" t="s">
        <v>14</v>
      </c>
      <c r="H202" s="101" t="s">
        <v>15</v>
      </c>
      <c r="I202" s="101" t="s">
        <v>16</v>
      </c>
      <c r="J202" s="101" t="s">
        <v>17</v>
      </c>
      <c r="K202" s="101" t="s">
        <v>2</v>
      </c>
      <c r="L202" s="101" t="s">
        <v>16</v>
      </c>
      <c r="M202" s="101" t="s">
        <v>2</v>
      </c>
      <c r="N202" s="101" t="s">
        <v>16</v>
      </c>
      <c r="O202" s="101" t="s">
        <v>18</v>
      </c>
      <c r="P202">
        <v>64</v>
      </c>
    </row>
    <row r="203" spans="1:17" ht="16.5" thickTop="1" thickBot="1">
      <c r="A203" s="14" t="s">
        <v>19</v>
      </c>
      <c r="B203" s="18">
        <v>341</v>
      </c>
      <c r="C203" s="18">
        <v>0</v>
      </c>
      <c r="D203" s="13">
        <v>0</v>
      </c>
      <c r="E203" s="18">
        <v>341</v>
      </c>
      <c r="F203" s="15">
        <v>1112</v>
      </c>
      <c r="G203" s="16">
        <v>56.05</v>
      </c>
      <c r="H203" s="18">
        <v>204.21</v>
      </c>
      <c r="I203" s="30">
        <v>0.59889999999999999</v>
      </c>
      <c r="J203" s="18">
        <v>0.6</v>
      </c>
      <c r="K203" s="18">
        <v>0</v>
      </c>
      <c r="L203" s="18">
        <v>0</v>
      </c>
      <c r="M203" s="18">
        <v>341</v>
      </c>
      <c r="N203" s="18">
        <v>0.6</v>
      </c>
      <c r="O203" s="19">
        <v>242541</v>
      </c>
      <c r="P203" s="85">
        <f>+B203/$P$202</f>
        <v>5.328125</v>
      </c>
    </row>
    <row r="204" spans="1:17" ht="15.75" thickBot="1">
      <c r="A204" s="20" t="s">
        <v>32</v>
      </c>
      <c r="B204" s="26">
        <v>366</v>
      </c>
      <c r="C204" s="26">
        <v>0</v>
      </c>
      <c r="D204" s="22">
        <v>0</v>
      </c>
      <c r="E204" s="26">
        <v>366</v>
      </c>
      <c r="F204" s="21">
        <v>1123</v>
      </c>
      <c r="G204" s="23">
        <v>58.49</v>
      </c>
      <c r="H204" s="26">
        <v>220.87</v>
      </c>
      <c r="I204" s="25">
        <v>0.60350000000000004</v>
      </c>
      <c r="J204" s="26">
        <v>0.6</v>
      </c>
      <c r="K204" s="26">
        <v>1</v>
      </c>
      <c r="L204" s="26">
        <v>0.56000000000000005</v>
      </c>
      <c r="M204" s="26">
        <v>365</v>
      </c>
      <c r="N204" s="26">
        <v>0.6</v>
      </c>
      <c r="O204" s="27">
        <v>242541</v>
      </c>
      <c r="P204" s="85">
        <f t="shared" ref="P204:P215" si="11">+B204/$P$202</f>
        <v>5.71875</v>
      </c>
    </row>
    <row r="205" spans="1:17" ht="15.75" thickBot="1">
      <c r="A205" s="14" t="s">
        <v>33</v>
      </c>
      <c r="B205" s="18">
        <v>345</v>
      </c>
      <c r="C205" s="18">
        <v>0</v>
      </c>
      <c r="D205" s="13">
        <v>0</v>
      </c>
      <c r="E205" s="18">
        <v>345</v>
      </c>
      <c r="F205" s="15">
        <v>1004</v>
      </c>
      <c r="G205" s="16">
        <v>50.6</v>
      </c>
      <c r="H205" s="18">
        <v>203.52</v>
      </c>
      <c r="I205" s="30">
        <v>0.58989999999999998</v>
      </c>
      <c r="J205" s="18">
        <v>0.6</v>
      </c>
      <c r="K205" s="18">
        <v>0</v>
      </c>
      <c r="L205" s="18">
        <v>0</v>
      </c>
      <c r="M205" s="18">
        <v>345</v>
      </c>
      <c r="N205" s="18">
        <v>0.59</v>
      </c>
      <c r="O205" s="19">
        <v>242556</v>
      </c>
      <c r="P205" s="85">
        <f t="shared" si="11"/>
        <v>5.390625</v>
      </c>
      <c r="Q205">
        <f>SUM(H203:H205)</f>
        <v>628.6</v>
      </c>
    </row>
    <row r="206" spans="1:17" ht="15.75" thickBot="1">
      <c r="A206" s="20" t="s">
        <v>43</v>
      </c>
      <c r="B206" s="26">
        <v>287</v>
      </c>
      <c r="C206" s="26">
        <v>0</v>
      </c>
      <c r="D206" s="22">
        <v>0</v>
      </c>
      <c r="E206" s="26">
        <v>287</v>
      </c>
      <c r="F206" s="26">
        <v>989</v>
      </c>
      <c r="G206" s="23">
        <v>49.85</v>
      </c>
      <c r="H206" s="26">
        <v>194.58</v>
      </c>
      <c r="I206" s="25">
        <v>0.67800000000000005</v>
      </c>
      <c r="J206" s="26">
        <v>0.6</v>
      </c>
      <c r="K206" s="26">
        <v>0</v>
      </c>
      <c r="L206" s="26">
        <v>0</v>
      </c>
      <c r="M206" s="26">
        <v>287</v>
      </c>
      <c r="N206" s="26">
        <v>0.68</v>
      </c>
      <c r="O206" s="27">
        <v>242681</v>
      </c>
      <c r="P206" s="85">
        <f t="shared" si="11"/>
        <v>4.484375</v>
      </c>
    </row>
    <row r="207" spans="1:17" ht="15.75" thickBot="1">
      <c r="A207" s="14" t="s">
        <v>45</v>
      </c>
      <c r="B207" s="18">
        <v>263</v>
      </c>
      <c r="C207" s="18">
        <v>0</v>
      </c>
      <c r="D207" s="13">
        <v>0</v>
      </c>
      <c r="E207" s="18">
        <v>263</v>
      </c>
      <c r="F207" s="18">
        <v>799</v>
      </c>
      <c r="G207" s="16">
        <v>44.59</v>
      </c>
      <c r="H207" s="18">
        <v>169.57</v>
      </c>
      <c r="I207" s="11">
        <v>0.64480000000000004</v>
      </c>
      <c r="J207" s="18">
        <v>0.6</v>
      </c>
      <c r="K207" s="18">
        <v>0</v>
      </c>
      <c r="L207" s="18">
        <v>0</v>
      </c>
      <c r="M207" s="18">
        <v>263</v>
      </c>
      <c r="N207" s="18">
        <v>0.64</v>
      </c>
      <c r="O207" s="19">
        <v>242681</v>
      </c>
      <c r="P207" s="85">
        <f t="shared" si="11"/>
        <v>4.109375</v>
      </c>
    </row>
    <row r="208" spans="1:17" ht="15.75" thickBot="1">
      <c r="A208" s="20" t="s">
        <v>46</v>
      </c>
      <c r="B208" s="26">
        <v>298</v>
      </c>
      <c r="C208" s="26">
        <v>0</v>
      </c>
      <c r="D208" s="22">
        <v>0</v>
      </c>
      <c r="E208" s="26">
        <v>298</v>
      </c>
      <c r="F208" s="26">
        <v>836</v>
      </c>
      <c r="G208" s="23">
        <v>42.14</v>
      </c>
      <c r="H208" s="26">
        <v>189.6</v>
      </c>
      <c r="I208" s="25">
        <v>0.63629999999999998</v>
      </c>
      <c r="J208" s="26">
        <v>0.6</v>
      </c>
      <c r="K208" s="26">
        <v>0</v>
      </c>
      <c r="L208" s="26">
        <v>0</v>
      </c>
      <c r="M208" s="26">
        <v>298</v>
      </c>
      <c r="N208" s="26">
        <v>0.64</v>
      </c>
      <c r="O208" s="27">
        <v>242681</v>
      </c>
      <c r="P208" s="85">
        <f t="shared" si="11"/>
        <v>4.65625</v>
      </c>
      <c r="Q208">
        <f>SUM(H206:H208)</f>
        <v>553.75</v>
      </c>
    </row>
    <row r="209" spans="1:17" ht="15.75" thickBot="1">
      <c r="A209" s="14" t="s">
        <v>47</v>
      </c>
      <c r="B209" s="18">
        <v>296</v>
      </c>
      <c r="C209" s="18">
        <v>4</v>
      </c>
      <c r="D209" s="13">
        <v>0</v>
      </c>
      <c r="E209" s="18">
        <v>296</v>
      </c>
      <c r="F209" s="18">
        <v>941</v>
      </c>
      <c r="G209" s="16">
        <v>49.01</v>
      </c>
      <c r="H209" s="18">
        <v>182.77</v>
      </c>
      <c r="I209" s="11">
        <v>0.61750000000000005</v>
      </c>
      <c r="J209" s="18">
        <v>0.6</v>
      </c>
      <c r="K209" s="18">
        <v>0</v>
      </c>
      <c r="L209" s="18">
        <v>0</v>
      </c>
      <c r="M209" s="18">
        <v>296</v>
      </c>
      <c r="N209" s="18">
        <v>0.62</v>
      </c>
      <c r="O209" s="19">
        <v>242832</v>
      </c>
      <c r="P209" s="85">
        <f t="shared" si="11"/>
        <v>4.625</v>
      </c>
    </row>
    <row r="210" spans="1:17" ht="15.75" thickBot="1">
      <c r="A210" s="20" t="s">
        <v>171</v>
      </c>
      <c r="B210" s="26">
        <v>278</v>
      </c>
      <c r="C210" s="26">
        <v>33</v>
      </c>
      <c r="D210" s="22">
        <v>0</v>
      </c>
      <c r="E210" s="26">
        <v>278</v>
      </c>
      <c r="F210" s="21">
        <v>1180</v>
      </c>
      <c r="G210" s="23">
        <v>59.48</v>
      </c>
      <c r="H210" s="26">
        <v>181.07</v>
      </c>
      <c r="I210" s="25">
        <v>0.65129999999999999</v>
      </c>
      <c r="J210" s="26">
        <v>0.6</v>
      </c>
      <c r="K210" s="26">
        <v>0</v>
      </c>
      <c r="L210" s="26">
        <v>0</v>
      </c>
      <c r="M210" s="26">
        <v>278</v>
      </c>
      <c r="N210" s="26">
        <v>0.65</v>
      </c>
      <c r="O210" s="27">
        <v>242832</v>
      </c>
      <c r="P210" s="85">
        <f t="shared" si="11"/>
        <v>4.34375</v>
      </c>
    </row>
    <row r="211" spans="1:17" ht="15.75" thickBot="1">
      <c r="A211" s="14" t="s">
        <v>172</v>
      </c>
      <c r="B211" s="18">
        <v>305</v>
      </c>
      <c r="C211" s="18">
        <v>46</v>
      </c>
      <c r="D211" s="13">
        <v>0</v>
      </c>
      <c r="E211" s="18">
        <v>305</v>
      </c>
      <c r="F211" s="15">
        <v>1337</v>
      </c>
      <c r="G211" s="16">
        <v>69.64</v>
      </c>
      <c r="H211" s="18">
        <v>210.09</v>
      </c>
      <c r="I211" s="11">
        <v>0.68879999999999997</v>
      </c>
      <c r="J211" s="18">
        <v>0.6</v>
      </c>
      <c r="K211" s="18">
        <v>0</v>
      </c>
      <c r="L211" s="18">
        <v>0</v>
      </c>
      <c r="M211" s="18">
        <v>305</v>
      </c>
      <c r="N211" s="18">
        <v>0.69</v>
      </c>
      <c r="O211" s="19">
        <v>242829</v>
      </c>
      <c r="P211" s="85">
        <f t="shared" si="11"/>
        <v>4.765625</v>
      </c>
      <c r="Q211">
        <f>SUM(H209:H211)</f>
        <v>573.93000000000006</v>
      </c>
    </row>
    <row r="212" spans="1:17" ht="15.75" thickBot="1">
      <c r="A212" s="20" t="s">
        <v>173</v>
      </c>
      <c r="B212" s="21">
        <v>1432</v>
      </c>
      <c r="C212" s="21">
        <v>1014</v>
      </c>
      <c r="D212" s="22">
        <v>0</v>
      </c>
      <c r="E212" s="21">
        <v>1432</v>
      </c>
      <c r="F212" s="21">
        <v>8423</v>
      </c>
      <c r="G212" s="23">
        <v>424.55</v>
      </c>
      <c r="H212" s="26">
        <v>904.78</v>
      </c>
      <c r="I212" s="25">
        <v>0.63180000000000003</v>
      </c>
      <c r="J212" s="26">
        <v>0.6</v>
      </c>
      <c r="K212" s="26">
        <v>0</v>
      </c>
      <c r="L212" s="26">
        <v>0</v>
      </c>
      <c r="M212" s="21">
        <v>1432</v>
      </c>
      <c r="N212" s="26">
        <v>0.63</v>
      </c>
      <c r="O212" s="27">
        <v>242829</v>
      </c>
      <c r="P212" s="85">
        <f t="shared" si="11"/>
        <v>22.375</v>
      </c>
    </row>
    <row r="213" spans="1:17" ht="15.75" thickBot="1">
      <c r="A213" s="14" t="s">
        <v>174</v>
      </c>
      <c r="B213" s="15">
        <v>3341</v>
      </c>
      <c r="C213" s="15">
        <v>2736</v>
      </c>
      <c r="D213" s="13">
        <v>0</v>
      </c>
      <c r="E213" s="15">
        <v>3341</v>
      </c>
      <c r="F213" s="15">
        <v>28490</v>
      </c>
      <c r="G213" s="126">
        <v>1435.99</v>
      </c>
      <c r="H213" s="17">
        <v>2029.46</v>
      </c>
      <c r="I213" s="11">
        <v>0.60740000000000005</v>
      </c>
      <c r="J213" s="18">
        <v>0.6</v>
      </c>
      <c r="K213" s="18">
        <v>0</v>
      </c>
      <c r="L213" s="18">
        <v>0</v>
      </c>
      <c r="M213" s="15">
        <v>3341</v>
      </c>
      <c r="N213" s="18">
        <v>0.61</v>
      </c>
      <c r="O213" s="19">
        <v>242829</v>
      </c>
      <c r="P213" s="85">
        <f t="shared" si="11"/>
        <v>52.203125</v>
      </c>
    </row>
    <row r="214" spans="1:17" ht="15.75" thickBot="1">
      <c r="A214" s="20" t="s">
        <v>175</v>
      </c>
      <c r="B214" s="26">
        <v>880</v>
      </c>
      <c r="C214" s="26">
        <v>547</v>
      </c>
      <c r="D214" s="22">
        <v>0</v>
      </c>
      <c r="E214" s="26">
        <v>880</v>
      </c>
      <c r="F214" s="21">
        <v>7805</v>
      </c>
      <c r="G214" s="23">
        <v>406.51</v>
      </c>
      <c r="H214" s="26">
        <v>579.66999999999996</v>
      </c>
      <c r="I214" s="25">
        <v>0.65869999999999995</v>
      </c>
      <c r="J214" s="26">
        <v>0.6</v>
      </c>
      <c r="K214" s="26">
        <v>0</v>
      </c>
      <c r="L214" s="26">
        <v>0</v>
      </c>
      <c r="M214" s="26">
        <v>880</v>
      </c>
      <c r="N214" s="26">
        <v>0.66</v>
      </c>
      <c r="O214" s="27">
        <v>242829</v>
      </c>
      <c r="P214" s="85">
        <f t="shared" si="11"/>
        <v>13.75</v>
      </c>
    </row>
    <row r="215" spans="1:17" ht="15.75" thickBot="1">
      <c r="A215" s="4" t="s">
        <v>13</v>
      </c>
      <c r="B215" s="5">
        <v>8432</v>
      </c>
      <c r="C215" s="5">
        <v>4380</v>
      </c>
      <c r="D215" s="6">
        <v>0</v>
      </c>
      <c r="E215" s="5">
        <v>8432</v>
      </c>
      <c r="F215" s="5">
        <v>54039</v>
      </c>
      <c r="G215" s="6">
        <v>231.33</v>
      </c>
      <c r="H215" s="7">
        <v>5270.21</v>
      </c>
      <c r="I215" s="6">
        <v>0.625</v>
      </c>
      <c r="J215" s="4">
        <v>0.6</v>
      </c>
      <c r="K215" s="6">
        <v>1</v>
      </c>
      <c r="L215" s="6">
        <v>0.56000000000000005</v>
      </c>
      <c r="M215" s="5">
        <v>8431</v>
      </c>
      <c r="N215" s="6">
        <v>0.63</v>
      </c>
      <c r="O215" s="28"/>
      <c r="P215" s="85">
        <f t="shared" si="11"/>
        <v>131.75</v>
      </c>
    </row>
    <row r="216" spans="1:17">
      <c r="A216" s="32"/>
      <c r="B216" s="34"/>
      <c r="C216" s="34"/>
      <c r="D216" s="33"/>
      <c r="E216" s="34"/>
      <c r="F216" s="34"/>
      <c r="G216" s="34"/>
      <c r="H216" s="32"/>
      <c r="I216" s="34"/>
      <c r="J216" s="34"/>
      <c r="K216" s="34"/>
      <c r="L216" s="34"/>
    </row>
    <row r="217" spans="1:17" ht="18">
      <c r="A217" s="8" t="s">
        <v>28</v>
      </c>
    </row>
    <row r="218" spans="1:17" ht="30.75" thickBot="1">
      <c r="A218" s="9" t="s">
        <v>29</v>
      </c>
    </row>
    <row r="219" spans="1:17" ht="15.75" thickBot="1">
      <c r="A219" s="101" t="s">
        <v>1</v>
      </c>
      <c r="B219" s="101" t="s">
        <v>2</v>
      </c>
      <c r="C219" s="110" t="s">
        <v>104</v>
      </c>
      <c r="D219" s="110" t="s">
        <v>3</v>
      </c>
      <c r="E219" s="101" t="s">
        <v>2</v>
      </c>
      <c r="F219" s="101" t="s">
        <v>4</v>
      </c>
      <c r="G219" s="101" t="s">
        <v>5</v>
      </c>
      <c r="H219" s="110" t="s">
        <v>6</v>
      </c>
      <c r="I219" s="110"/>
      <c r="J219" s="110"/>
      <c r="K219" s="127" t="s">
        <v>7</v>
      </c>
      <c r="L219" s="128"/>
      <c r="M219" s="127" t="s">
        <v>8</v>
      </c>
      <c r="N219" s="128"/>
      <c r="O219" s="110" t="s">
        <v>9</v>
      </c>
      <c r="P219" s="84" t="s">
        <v>99</v>
      </c>
    </row>
    <row r="220" spans="1:17" ht="16.5" thickTop="1" thickBot="1">
      <c r="A220" s="101" t="s">
        <v>10</v>
      </c>
      <c r="B220" s="101" t="s">
        <v>11</v>
      </c>
      <c r="C220" s="101" t="s">
        <v>105</v>
      </c>
      <c r="D220" s="101" t="s">
        <v>12</v>
      </c>
      <c r="E220" s="101" t="s">
        <v>106</v>
      </c>
      <c r="F220" s="101" t="s">
        <v>13</v>
      </c>
      <c r="G220" s="101" t="s">
        <v>14</v>
      </c>
      <c r="H220" s="101" t="s">
        <v>15</v>
      </c>
      <c r="I220" s="101" t="s">
        <v>16</v>
      </c>
      <c r="J220" s="101" t="s">
        <v>17</v>
      </c>
      <c r="K220" s="101" t="s">
        <v>2</v>
      </c>
      <c r="L220" s="101" t="s">
        <v>16</v>
      </c>
      <c r="M220" s="101" t="s">
        <v>2</v>
      </c>
      <c r="N220" s="101" t="s">
        <v>16</v>
      </c>
      <c r="O220" s="101" t="s">
        <v>18</v>
      </c>
      <c r="P220">
        <v>10</v>
      </c>
    </row>
    <row r="221" spans="1:17" ht="16.5" thickTop="1" thickBot="1">
      <c r="A221" s="14" t="s">
        <v>19</v>
      </c>
      <c r="B221" s="18">
        <v>26</v>
      </c>
      <c r="C221" s="18">
        <v>0</v>
      </c>
      <c r="D221" s="13">
        <v>0</v>
      </c>
      <c r="E221" s="18">
        <v>26</v>
      </c>
      <c r="F221" s="18">
        <v>42</v>
      </c>
      <c r="G221" s="16">
        <v>13.55</v>
      </c>
      <c r="H221" s="18">
        <v>18.91</v>
      </c>
      <c r="I221" s="11">
        <v>0.72750000000000004</v>
      </c>
      <c r="J221" s="18">
        <v>0.6</v>
      </c>
      <c r="K221" s="18">
        <v>0</v>
      </c>
      <c r="L221" s="18">
        <v>0</v>
      </c>
      <c r="M221" s="18">
        <v>26</v>
      </c>
      <c r="N221" s="18">
        <v>0.73</v>
      </c>
      <c r="O221" s="19">
        <v>242870</v>
      </c>
      <c r="P221" s="85">
        <f>+B221/$P$220</f>
        <v>2.6</v>
      </c>
    </row>
    <row r="222" spans="1:17" ht="15.75" thickBot="1">
      <c r="A222" s="20" t="s">
        <v>32</v>
      </c>
      <c r="B222" s="26">
        <v>26</v>
      </c>
      <c r="C222" s="26">
        <v>0</v>
      </c>
      <c r="D222" s="22">
        <v>0</v>
      </c>
      <c r="E222" s="26">
        <v>26</v>
      </c>
      <c r="F222" s="26">
        <v>57</v>
      </c>
      <c r="G222" s="23">
        <v>19</v>
      </c>
      <c r="H222" s="26">
        <v>22.09</v>
      </c>
      <c r="I222" s="25">
        <v>0.84950000000000003</v>
      </c>
      <c r="J222" s="26">
        <v>0.6</v>
      </c>
      <c r="K222" s="26">
        <v>1</v>
      </c>
      <c r="L222" s="26">
        <v>4.0599999999999996</v>
      </c>
      <c r="M222" s="26">
        <v>25</v>
      </c>
      <c r="N222" s="26">
        <v>0.72</v>
      </c>
      <c r="O222" s="27">
        <v>242514</v>
      </c>
      <c r="P222" s="85">
        <f t="shared" ref="P222:P232" si="12">+B222/$P$220</f>
        <v>2.6</v>
      </c>
    </row>
    <row r="223" spans="1:17" ht="15.75" thickBot="1">
      <c r="A223" s="14" t="s">
        <v>33</v>
      </c>
      <c r="B223" s="18">
        <v>31</v>
      </c>
      <c r="C223" s="18">
        <v>0</v>
      </c>
      <c r="D223" s="10">
        <v>1</v>
      </c>
      <c r="E223" s="18">
        <v>30</v>
      </c>
      <c r="F223" s="18">
        <v>64</v>
      </c>
      <c r="G223" s="16">
        <v>20.65</v>
      </c>
      <c r="H223" s="18">
        <v>23.22</v>
      </c>
      <c r="I223" s="11">
        <v>0.77400000000000002</v>
      </c>
      <c r="J223" s="18">
        <v>0.6</v>
      </c>
      <c r="K223" s="18">
        <v>1</v>
      </c>
      <c r="L223" s="18">
        <v>5.01</v>
      </c>
      <c r="M223" s="18">
        <v>29</v>
      </c>
      <c r="N223" s="18">
        <v>0.63</v>
      </c>
      <c r="O223" s="19">
        <v>242866</v>
      </c>
      <c r="P223" s="85">
        <f t="shared" si="12"/>
        <v>3.1</v>
      </c>
      <c r="Q223">
        <f>SUM(H221:H223)</f>
        <v>64.22</v>
      </c>
    </row>
    <row r="224" spans="1:17" ht="15.75" thickBot="1">
      <c r="A224" s="20" t="s">
        <v>43</v>
      </c>
      <c r="B224" s="26">
        <v>23</v>
      </c>
      <c r="C224" s="26">
        <v>0</v>
      </c>
      <c r="D224" s="22">
        <v>0</v>
      </c>
      <c r="E224" s="26">
        <v>23</v>
      </c>
      <c r="F224" s="26">
        <v>54</v>
      </c>
      <c r="G224" s="23">
        <v>17.420000000000002</v>
      </c>
      <c r="H224" s="26">
        <v>15.15</v>
      </c>
      <c r="I224" s="25">
        <v>0.65849999999999997</v>
      </c>
      <c r="J224" s="26">
        <v>0.6</v>
      </c>
      <c r="K224" s="26">
        <v>0</v>
      </c>
      <c r="L224" s="26">
        <v>0</v>
      </c>
      <c r="M224" s="26">
        <v>23</v>
      </c>
      <c r="N224" s="26">
        <v>0.66</v>
      </c>
      <c r="O224" s="27">
        <v>242572</v>
      </c>
      <c r="P224" s="85">
        <f t="shared" si="12"/>
        <v>2.2999999999999998</v>
      </c>
    </row>
    <row r="225" spans="1:17" ht="15.75" thickBot="1">
      <c r="A225" s="14" t="s">
        <v>45</v>
      </c>
      <c r="B225" s="18">
        <v>17</v>
      </c>
      <c r="C225" s="18">
        <v>0</v>
      </c>
      <c r="D225" s="13">
        <v>0</v>
      </c>
      <c r="E225" s="18">
        <v>17</v>
      </c>
      <c r="F225" s="18">
        <v>65</v>
      </c>
      <c r="G225" s="16">
        <v>23.21</v>
      </c>
      <c r="H225" s="18">
        <v>12.48</v>
      </c>
      <c r="I225" s="11">
        <v>0.73399999999999999</v>
      </c>
      <c r="J225" s="18">
        <v>0.6</v>
      </c>
      <c r="K225" s="18">
        <v>1</v>
      </c>
      <c r="L225" s="18">
        <v>0.88</v>
      </c>
      <c r="M225" s="18">
        <v>16</v>
      </c>
      <c r="N225" s="18">
        <v>0.72</v>
      </c>
      <c r="O225" s="19">
        <v>242605</v>
      </c>
      <c r="P225" s="85">
        <f t="shared" si="12"/>
        <v>1.7</v>
      </c>
    </row>
    <row r="226" spans="1:17" ht="15.75" thickBot="1">
      <c r="A226" s="20" t="s">
        <v>46</v>
      </c>
      <c r="B226" s="26">
        <v>20</v>
      </c>
      <c r="C226" s="26">
        <v>0</v>
      </c>
      <c r="D226" s="29">
        <v>1</v>
      </c>
      <c r="E226" s="26">
        <v>19</v>
      </c>
      <c r="F226" s="26">
        <v>39</v>
      </c>
      <c r="G226" s="23">
        <v>12.58</v>
      </c>
      <c r="H226" s="26">
        <v>11.43</v>
      </c>
      <c r="I226" s="25">
        <v>0.6018</v>
      </c>
      <c r="J226" s="26">
        <v>0.6</v>
      </c>
      <c r="K226" s="26">
        <v>0</v>
      </c>
      <c r="L226" s="26">
        <v>0</v>
      </c>
      <c r="M226" s="26">
        <v>19</v>
      </c>
      <c r="N226" s="26">
        <v>0.6</v>
      </c>
      <c r="O226" s="27">
        <v>242866</v>
      </c>
      <c r="P226" s="85">
        <f t="shared" si="12"/>
        <v>2</v>
      </c>
      <c r="Q226">
        <f>SUM(H224:H226)</f>
        <v>39.06</v>
      </c>
    </row>
    <row r="227" spans="1:17" ht="15.75" thickBot="1">
      <c r="A227" s="14" t="s">
        <v>47</v>
      </c>
      <c r="B227" s="18">
        <v>17</v>
      </c>
      <c r="C227" s="18">
        <v>0</v>
      </c>
      <c r="D227" s="13">
        <v>0</v>
      </c>
      <c r="E227" s="18">
        <v>17</v>
      </c>
      <c r="F227" s="18">
        <v>34</v>
      </c>
      <c r="G227" s="16">
        <v>11.33</v>
      </c>
      <c r="H227" s="18">
        <v>11.44</v>
      </c>
      <c r="I227" s="11">
        <v>0.67320000000000002</v>
      </c>
      <c r="J227" s="18">
        <v>0.6</v>
      </c>
      <c r="K227" s="18">
        <v>0</v>
      </c>
      <c r="L227" s="18">
        <v>0</v>
      </c>
      <c r="M227" s="18">
        <v>17</v>
      </c>
      <c r="N227" s="18">
        <v>0.67</v>
      </c>
      <c r="O227" s="19">
        <v>242667</v>
      </c>
      <c r="P227" s="85">
        <f t="shared" si="12"/>
        <v>1.7</v>
      </c>
    </row>
    <row r="228" spans="1:17" ht="15.75" thickBot="1">
      <c r="A228" s="20" t="s">
        <v>171</v>
      </c>
      <c r="B228" s="26">
        <v>33</v>
      </c>
      <c r="C228" s="26">
        <v>3</v>
      </c>
      <c r="D228" s="22">
        <v>0</v>
      </c>
      <c r="E228" s="26">
        <v>33</v>
      </c>
      <c r="F228" s="26">
        <v>75</v>
      </c>
      <c r="G228" s="23">
        <v>24.19</v>
      </c>
      <c r="H228" s="26">
        <v>23.47</v>
      </c>
      <c r="I228" s="25">
        <v>0.71130000000000004</v>
      </c>
      <c r="J228" s="26">
        <v>0.6</v>
      </c>
      <c r="K228" s="26">
        <v>0</v>
      </c>
      <c r="L228" s="26">
        <v>0</v>
      </c>
      <c r="M228" s="26">
        <v>33</v>
      </c>
      <c r="N228" s="26">
        <v>0.71</v>
      </c>
      <c r="O228" s="27">
        <v>242698</v>
      </c>
      <c r="P228" s="85">
        <f t="shared" si="12"/>
        <v>3.3</v>
      </c>
    </row>
    <row r="229" spans="1:17" ht="15.75" thickBot="1">
      <c r="A229" s="14" t="s">
        <v>172</v>
      </c>
      <c r="B229" s="18">
        <v>61</v>
      </c>
      <c r="C229" s="18">
        <v>35</v>
      </c>
      <c r="D229" s="13">
        <v>0</v>
      </c>
      <c r="E229" s="18">
        <v>61</v>
      </c>
      <c r="F229" s="18">
        <v>63</v>
      </c>
      <c r="G229" s="16">
        <v>21</v>
      </c>
      <c r="H229" s="18">
        <v>34.46</v>
      </c>
      <c r="I229" s="30">
        <v>0.56489999999999996</v>
      </c>
      <c r="J229" s="18">
        <v>0.6</v>
      </c>
      <c r="K229" s="18">
        <v>0</v>
      </c>
      <c r="L229" s="18">
        <v>0</v>
      </c>
      <c r="M229" s="18">
        <v>61</v>
      </c>
      <c r="N229" s="18">
        <v>0.56000000000000005</v>
      </c>
      <c r="O229" s="19">
        <v>242739</v>
      </c>
      <c r="P229" s="85">
        <f t="shared" si="12"/>
        <v>6.1</v>
      </c>
      <c r="Q229">
        <f>SUM(H227:H229)</f>
        <v>69.37</v>
      </c>
    </row>
    <row r="230" spans="1:17" ht="15.75" thickBot="1">
      <c r="A230" s="20" t="s">
        <v>173</v>
      </c>
      <c r="B230" s="26">
        <v>97</v>
      </c>
      <c r="C230" s="26">
        <v>49</v>
      </c>
      <c r="D230" s="29">
        <v>1</v>
      </c>
      <c r="E230" s="26">
        <v>96</v>
      </c>
      <c r="F230" s="26">
        <v>535</v>
      </c>
      <c r="G230" s="23">
        <v>172.58</v>
      </c>
      <c r="H230" s="26">
        <v>65.319999999999993</v>
      </c>
      <c r="I230" s="25">
        <v>0.6804</v>
      </c>
      <c r="J230" s="26">
        <v>0.6</v>
      </c>
      <c r="K230" s="26">
        <v>1</v>
      </c>
      <c r="L230" s="26">
        <v>2.52</v>
      </c>
      <c r="M230" s="26">
        <v>95</v>
      </c>
      <c r="N230" s="26">
        <v>0.66</v>
      </c>
      <c r="O230" s="27">
        <v>242866</v>
      </c>
      <c r="P230" s="85">
        <f t="shared" si="12"/>
        <v>9.6999999999999993</v>
      </c>
    </row>
    <row r="231" spans="1:17" ht="15.75" thickBot="1">
      <c r="A231" s="14" t="s">
        <v>174</v>
      </c>
      <c r="B231" s="18">
        <v>342</v>
      </c>
      <c r="C231" s="18">
        <v>177</v>
      </c>
      <c r="D231" s="10">
        <v>1</v>
      </c>
      <c r="E231" s="18">
        <v>341</v>
      </c>
      <c r="F231" s="15">
        <v>4126</v>
      </c>
      <c r="G231" s="126">
        <v>1330.97</v>
      </c>
      <c r="H231" s="18">
        <v>223.38</v>
      </c>
      <c r="I231" s="11">
        <v>0.65510000000000002</v>
      </c>
      <c r="J231" s="18">
        <v>0.6</v>
      </c>
      <c r="K231" s="18">
        <v>0</v>
      </c>
      <c r="L231" s="18">
        <v>0</v>
      </c>
      <c r="M231" s="18">
        <v>341</v>
      </c>
      <c r="N231" s="18">
        <v>0.66</v>
      </c>
      <c r="O231" s="19">
        <v>242866</v>
      </c>
      <c r="P231" s="85">
        <f t="shared" si="12"/>
        <v>34.200000000000003</v>
      </c>
    </row>
    <row r="232" spans="1:17" ht="15.75" thickBot="1">
      <c r="A232" s="20" t="s">
        <v>175</v>
      </c>
      <c r="B232" s="26">
        <v>238</v>
      </c>
      <c r="C232" s="26">
        <v>149</v>
      </c>
      <c r="D232" s="29">
        <v>1</v>
      </c>
      <c r="E232" s="26">
        <v>237</v>
      </c>
      <c r="F232" s="21">
        <v>2881</v>
      </c>
      <c r="G232" s="23">
        <v>960.33</v>
      </c>
      <c r="H232" s="26">
        <v>170.74</v>
      </c>
      <c r="I232" s="25">
        <v>0.72040000000000004</v>
      </c>
      <c r="J232" s="26">
        <v>0.6</v>
      </c>
      <c r="K232" s="26">
        <v>0</v>
      </c>
      <c r="L232" s="26">
        <v>0</v>
      </c>
      <c r="M232" s="26">
        <v>237</v>
      </c>
      <c r="N232" s="26">
        <v>0.72</v>
      </c>
      <c r="O232" s="27">
        <v>242866</v>
      </c>
      <c r="P232" s="85">
        <f t="shared" si="12"/>
        <v>23.8</v>
      </c>
    </row>
    <row r="233" spans="1:17" ht="15.75" thickBot="1">
      <c r="A233" s="4" t="s">
        <v>13</v>
      </c>
      <c r="B233" s="6">
        <v>931</v>
      </c>
      <c r="C233" s="6">
        <v>413</v>
      </c>
      <c r="D233" s="6">
        <v>5</v>
      </c>
      <c r="E233" s="6">
        <v>926</v>
      </c>
      <c r="F233" s="5">
        <v>8035</v>
      </c>
      <c r="G233" s="6">
        <v>220.14</v>
      </c>
      <c r="H233" s="6">
        <v>632.09</v>
      </c>
      <c r="I233" s="6">
        <v>0.68259999999999998</v>
      </c>
      <c r="J233" s="4">
        <v>0.6</v>
      </c>
      <c r="K233" s="6">
        <v>4</v>
      </c>
      <c r="L233" s="6">
        <v>3.12</v>
      </c>
      <c r="M233" s="6">
        <v>922</v>
      </c>
      <c r="N233" s="6">
        <v>0.67</v>
      </c>
      <c r="O233" s="28"/>
      <c r="P233" s="85">
        <f>+B233/$P$220</f>
        <v>93.1</v>
      </c>
    </row>
    <row r="234" spans="1:17" ht="15.75" thickBot="1">
      <c r="A234" s="40"/>
      <c r="B234" s="41"/>
      <c r="C234" s="41"/>
      <c r="D234" s="41"/>
      <c r="E234" s="41"/>
      <c r="F234" s="41"/>
      <c r="G234" s="41"/>
      <c r="H234" s="40"/>
      <c r="I234" s="41"/>
      <c r="J234" s="41"/>
      <c r="K234" s="41"/>
      <c r="L234" s="41"/>
      <c r="M234" s="42"/>
    </row>
    <row r="236" spans="1:17" ht="18">
      <c r="A236" s="31" t="s">
        <v>40</v>
      </c>
    </row>
    <row r="237" spans="1:17" ht="30.75" thickBot="1">
      <c r="A237" s="9" t="s">
        <v>24</v>
      </c>
    </row>
    <row r="238" spans="1:17" ht="15.75" thickBot="1">
      <c r="A238" s="101" t="s">
        <v>1</v>
      </c>
      <c r="B238" s="101" t="s">
        <v>2</v>
      </c>
      <c r="C238" s="110" t="s">
        <v>104</v>
      </c>
      <c r="D238" s="110" t="s">
        <v>3</v>
      </c>
      <c r="E238" s="101" t="s">
        <v>2</v>
      </c>
      <c r="F238" s="101" t="s">
        <v>4</v>
      </c>
      <c r="G238" s="101" t="s">
        <v>5</v>
      </c>
      <c r="H238" s="110" t="s">
        <v>6</v>
      </c>
      <c r="I238" s="110"/>
      <c r="J238" s="110"/>
      <c r="K238" s="127" t="s">
        <v>7</v>
      </c>
      <c r="L238" s="128"/>
      <c r="M238" s="127" t="s">
        <v>8</v>
      </c>
      <c r="N238" s="128"/>
      <c r="O238" s="110" t="s">
        <v>9</v>
      </c>
      <c r="P238" s="84" t="s">
        <v>99</v>
      </c>
    </row>
    <row r="239" spans="1:17" ht="16.5" thickTop="1" thickBot="1">
      <c r="A239" s="101" t="s">
        <v>10</v>
      </c>
      <c r="B239" s="101" t="s">
        <v>11</v>
      </c>
      <c r="C239" s="101" t="s">
        <v>105</v>
      </c>
      <c r="D239" s="101" t="s">
        <v>12</v>
      </c>
      <c r="E239" s="101" t="s">
        <v>106</v>
      </c>
      <c r="F239" s="101" t="s">
        <v>13</v>
      </c>
      <c r="G239" s="101" t="s">
        <v>14</v>
      </c>
      <c r="H239" s="101" t="s">
        <v>15</v>
      </c>
      <c r="I239" s="101" t="s">
        <v>16</v>
      </c>
      <c r="J239" s="101" t="s">
        <v>17</v>
      </c>
      <c r="K239" s="101" t="s">
        <v>2</v>
      </c>
      <c r="L239" s="101" t="s">
        <v>16</v>
      </c>
      <c r="M239" s="101" t="s">
        <v>2</v>
      </c>
      <c r="N239" s="101" t="s">
        <v>16</v>
      </c>
      <c r="O239" s="101" t="s">
        <v>18</v>
      </c>
      <c r="P239">
        <v>30</v>
      </c>
    </row>
    <row r="240" spans="1:17" ht="16.5" thickTop="1" thickBot="1">
      <c r="A240" s="14" t="s">
        <v>19</v>
      </c>
      <c r="B240" s="18">
        <v>193</v>
      </c>
      <c r="C240" s="18">
        <v>0</v>
      </c>
      <c r="D240" s="10">
        <v>1</v>
      </c>
      <c r="E240" s="18">
        <v>192</v>
      </c>
      <c r="F240" s="18">
        <v>628</v>
      </c>
      <c r="G240" s="16">
        <v>67.53</v>
      </c>
      <c r="H240" s="18">
        <v>138.26</v>
      </c>
      <c r="I240" s="11">
        <v>0.72009999999999996</v>
      </c>
      <c r="J240" s="18">
        <v>0.6</v>
      </c>
      <c r="K240" s="18">
        <v>0</v>
      </c>
      <c r="L240" s="18">
        <v>0</v>
      </c>
      <c r="M240" s="18">
        <v>192</v>
      </c>
      <c r="N240" s="18">
        <v>0.72</v>
      </c>
      <c r="O240" s="19">
        <v>242509</v>
      </c>
      <c r="P240" s="85">
        <f>+B240/$P$239</f>
        <v>6.4333333333333336</v>
      </c>
    </row>
    <row r="241" spans="1:17" ht="15.75" thickBot="1">
      <c r="A241" s="20" t="s">
        <v>32</v>
      </c>
      <c r="B241" s="26">
        <v>207</v>
      </c>
      <c r="C241" s="26">
        <v>0</v>
      </c>
      <c r="D241" s="29">
        <v>1</v>
      </c>
      <c r="E241" s="26">
        <v>206</v>
      </c>
      <c r="F241" s="26">
        <v>725</v>
      </c>
      <c r="G241" s="23">
        <v>80.56</v>
      </c>
      <c r="H241" s="26">
        <v>157.03</v>
      </c>
      <c r="I241" s="25">
        <v>0.76229999999999998</v>
      </c>
      <c r="J241" s="26">
        <v>0.6</v>
      </c>
      <c r="K241" s="26">
        <v>3</v>
      </c>
      <c r="L241" s="26">
        <v>0.59</v>
      </c>
      <c r="M241" s="26">
        <v>203</v>
      </c>
      <c r="N241" s="26">
        <v>0.76</v>
      </c>
      <c r="O241" s="27">
        <v>242509</v>
      </c>
      <c r="P241" s="85">
        <f t="shared" ref="P241:P252" si="13">+B241/$P$239</f>
        <v>6.9</v>
      </c>
    </row>
    <row r="242" spans="1:17" ht="15.75" thickBot="1">
      <c r="A242" s="14" t="s">
        <v>33</v>
      </c>
      <c r="B242" s="18">
        <v>193</v>
      </c>
      <c r="C242" s="18">
        <v>0</v>
      </c>
      <c r="D242" s="10">
        <v>1</v>
      </c>
      <c r="E242" s="18">
        <v>192</v>
      </c>
      <c r="F242" s="18">
        <v>495</v>
      </c>
      <c r="G242" s="16">
        <v>53.23</v>
      </c>
      <c r="H242" s="18">
        <v>134.6</v>
      </c>
      <c r="I242" s="11">
        <v>0.70099999999999996</v>
      </c>
      <c r="J242" s="18">
        <v>0.6</v>
      </c>
      <c r="K242" s="18">
        <v>4</v>
      </c>
      <c r="L242" s="18">
        <v>1.29</v>
      </c>
      <c r="M242" s="18">
        <v>188</v>
      </c>
      <c r="N242" s="18">
        <v>0.69</v>
      </c>
      <c r="O242" s="19">
        <v>242578</v>
      </c>
      <c r="P242" s="85">
        <f t="shared" si="13"/>
        <v>6.4333333333333336</v>
      </c>
      <c r="Q242">
        <f>SUM(H240:H242)</f>
        <v>429.89</v>
      </c>
    </row>
    <row r="243" spans="1:17" ht="15.75" thickBot="1">
      <c r="A243" s="20" t="s">
        <v>43</v>
      </c>
      <c r="B243" s="26">
        <v>158</v>
      </c>
      <c r="C243" s="26">
        <v>0</v>
      </c>
      <c r="D243" s="29">
        <v>2</v>
      </c>
      <c r="E243" s="26">
        <v>156</v>
      </c>
      <c r="F243" s="26">
        <v>660</v>
      </c>
      <c r="G243" s="23">
        <v>70.97</v>
      </c>
      <c r="H243" s="26">
        <v>123.1</v>
      </c>
      <c r="I243" s="25">
        <v>0.78910000000000002</v>
      </c>
      <c r="J243" s="26">
        <v>0.6</v>
      </c>
      <c r="K243" s="26">
        <v>1</v>
      </c>
      <c r="L243" s="26">
        <v>2.5099999999999998</v>
      </c>
      <c r="M243" s="26">
        <v>155</v>
      </c>
      <c r="N243" s="26">
        <v>0.78</v>
      </c>
      <c r="O243" s="27">
        <v>242578</v>
      </c>
      <c r="P243" s="85">
        <f t="shared" si="13"/>
        <v>5.2666666666666666</v>
      </c>
    </row>
    <row r="244" spans="1:17" ht="15.75" thickBot="1">
      <c r="A244" s="14" t="s">
        <v>45</v>
      </c>
      <c r="B244" s="18">
        <v>140</v>
      </c>
      <c r="C244" s="18">
        <v>0</v>
      </c>
      <c r="D244" s="13">
        <v>0</v>
      </c>
      <c r="E244" s="18">
        <v>140</v>
      </c>
      <c r="F244" s="18">
        <v>379</v>
      </c>
      <c r="G244" s="16">
        <v>45.12</v>
      </c>
      <c r="H244" s="18">
        <v>96.36</v>
      </c>
      <c r="I244" s="11">
        <v>0.68830000000000002</v>
      </c>
      <c r="J244" s="18">
        <v>0.6</v>
      </c>
      <c r="K244" s="18">
        <v>0</v>
      </c>
      <c r="L244" s="18">
        <v>0</v>
      </c>
      <c r="M244" s="18">
        <v>140</v>
      </c>
      <c r="N244" s="18">
        <v>0.69</v>
      </c>
      <c r="O244" s="19">
        <v>242614</v>
      </c>
      <c r="P244" s="85">
        <f t="shared" si="13"/>
        <v>4.666666666666667</v>
      </c>
    </row>
    <row r="245" spans="1:17" ht="15.75" thickBot="1">
      <c r="A245" s="20" t="s">
        <v>46</v>
      </c>
      <c r="B245" s="26">
        <v>181</v>
      </c>
      <c r="C245" s="26">
        <v>0</v>
      </c>
      <c r="D245" s="22">
        <v>0</v>
      </c>
      <c r="E245" s="26">
        <v>181</v>
      </c>
      <c r="F245" s="26">
        <v>542</v>
      </c>
      <c r="G245" s="23">
        <v>58.28</v>
      </c>
      <c r="H245" s="26">
        <v>121.53</v>
      </c>
      <c r="I245" s="25">
        <v>0.6714</v>
      </c>
      <c r="J245" s="26">
        <v>0.6</v>
      </c>
      <c r="K245" s="26">
        <v>2</v>
      </c>
      <c r="L245" s="26">
        <v>0.77</v>
      </c>
      <c r="M245" s="26">
        <v>179</v>
      </c>
      <c r="N245" s="26">
        <v>0.67</v>
      </c>
      <c r="O245" s="27">
        <v>242663</v>
      </c>
      <c r="P245" s="85">
        <f t="shared" si="13"/>
        <v>6.0333333333333332</v>
      </c>
      <c r="Q245">
        <f>SUM(H243:H245)</f>
        <v>340.99</v>
      </c>
    </row>
    <row r="246" spans="1:17" ht="15.75" thickBot="1">
      <c r="A246" s="14" t="s">
        <v>47</v>
      </c>
      <c r="B246" s="18">
        <v>203</v>
      </c>
      <c r="C246" s="18">
        <v>14</v>
      </c>
      <c r="D246" s="10">
        <v>12</v>
      </c>
      <c r="E246" s="18">
        <v>191</v>
      </c>
      <c r="F246" s="18">
        <v>590</v>
      </c>
      <c r="G246" s="16">
        <v>65.56</v>
      </c>
      <c r="H246" s="18">
        <v>116.84</v>
      </c>
      <c r="I246" s="11">
        <v>0.61170000000000002</v>
      </c>
      <c r="J246" s="18">
        <v>0.6</v>
      </c>
      <c r="K246" s="18">
        <v>0</v>
      </c>
      <c r="L246" s="18">
        <v>0</v>
      </c>
      <c r="M246" s="18">
        <v>191</v>
      </c>
      <c r="N246" s="18">
        <v>0.61</v>
      </c>
      <c r="O246" s="19">
        <v>242744</v>
      </c>
      <c r="P246" s="85">
        <f t="shared" si="13"/>
        <v>6.7666666666666666</v>
      </c>
    </row>
    <row r="247" spans="1:17" ht="15.75" thickBot="1">
      <c r="A247" s="20" t="s">
        <v>171</v>
      </c>
      <c r="B247" s="26">
        <v>250</v>
      </c>
      <c r="C247" s="26">
        <v>70</v>
      </c>
      <c r="D247" s="22">
        <v>0</v>
      </c>
      <c r="E247" s="26">
        <v>250</v>
      </c>
      <c r="F247" s="21">
        <v>1534</v>
      </c>
      <c r="G247" s="23">
        <v>164.95</v>
      </c>
      <c r="H247" s="26">
        <v>167.54</v>
      </c>
      <c r="I247" s="25">
        <v>0.67020000000000002</v>
      </c>
      <c r="J247" s="26">
        <v>0.6</v>
      </c>
      <c r="K247" s="26">
        <v>0</v>
      </c>
      <c r="L247" s="26">
        <v>0</v>
      </c>
      <c r="M247" s="26">
        <v>250</v>
      </c>
      <c r="N247" s="26">
        <v>0.67</v>
      </c>
      <c r="O247" s="27">
        <v>242744</v>
      </c>
      <c r="P247" s="85">
        <f t="shared" si="13"/>
        <v>8.3333333333333339</v>
      </c>
    </row>
    <row r="248" spans="1:17" ht="15.75" thickBot="1">
      <c r="A248" s="14" t="s">
        <v>172</v>
      </c>
      <c r="B248" s="18">
        <v>478</v>
      </c>
      <c r="C248" s="18">
        <v>211</v>
      </c>
      <c r="D248" s="13">
        <v>0</v>
      </c>
      <c r="E248" s="18">
        <v>478</v>
      </c>
      <c r="F248" s="15">
        <v>3479</v>
      </c>
      <c r="G248" s="16">
        <v>386.56</v>
      </c>
      <c r="H248" s="18">
        <v>302.76</v>
      </c>
      <c r="I248" s="11">
        <v>0.63339999999999996</v>
      </c>
      <c r="J248" s="18">
        <v>0.6</v>
      </c>
      <c r="K248" s="18">
        <v>0</v>
      </c>
      <c r="L248" s="18">
        <v>0</v>
      </c>
      <c r="M248" s="18">
        <v>478</v>
      </c>
      <c r="N248" s="18">
        <v>0.63</v>
      </c>
      <c r="O248" s="19">
        <v>242744</v>
      </c>
      <c r="P248" s="85">
        <f t="shared" si="13"/>
        <v>15.933333333333334</v>
      </c>
      <c r="Q248">
        <f>SUM(H246:H248)</f>
        <v>587.14</v>
      </c>
    </row>
    <row r="249" spans="1:17" ht="15.75" thickBot="1">
      <c r="A249" s="20" t="s">
        <v>173</v>
      </c>
      <c r="B249" s="26">
        <v>814</v>
      </c>
      <c r="C249" s="26">
        <v>336</v>
      </c>
      <c r="D249" s="29">
        <v>2</v>
      </c>
      <c r="E249" s="26">
        <v>812</v>
      </c>
      <c r="F249" s="21">
        <v>6474</v>
      </c>
      <c r="G249" s="23">
        <v>696.13</v>
      </c>
      <c r="H249" s="26">
        <v>492.58</v>
      </c>
      <c r="I249" s="25">
        <v>0.60660000000000003</v>
      </c>
      <c r="J249" s="26">
        <v>0.6</v>
      </c>
      <c r="K249" s="26">
        <v>1</v>
      </c>
      <c r="L249" s="26">
        <v>6.92</v>
      </c>
      <c r="M249" s="26">
        <v>811</v>
      </c>
      <c r="N249" s="26">
        <v>0.6</v>
      </c>
      <c r="O249" s="27">
        <v>242811</v>
      </c>
      <c r="P249" s="85">
        <f t="shared" si="13"/>
        <v>27.133333333333333</v>
      </c>
    </row>
    <row r="250" spans="1:17" ht="15.75" thickBot="1">
      <c r="A250" s="14" t="s">
        <v>174</v>
      </c>
      <c r="B250" s="15">
        <v>2217</v>
      </c>
      <c r="C250" s="15">
        <v>1395</v>
      </c>
      <c r="D250" s="10">
        <v>48</v>
      </c>
      <c r="E250" s="15">
        <v>2169</v>
      </c>
      <c r="F250" s="15">
        <v>17676</v>
      </c>
      <c r="G250" s="126">
        <v>1900.65</v>
      </c>
      <c r="H250" s="17">
        <v>1297.05</v>
      </c>
      <c r="I250" s="30">
        <v>0.59799999999999998</v>
      </c>
      <c r="J250" s="18">
        <v>0.6</v>
      </c>
      <c r="K250" s="18">
        <v>0</v>
      </c>
      <c r="L250" s="18">
        <v>0</v>
      </c>
      <c r="M250" s="15">
        <v>2169</v>
      </c>
      <c r="N250" s="18">
        <v>0.6</v>
      </c>
      <c r="O250" s="19">
        <v>242811</v>
      </c>
      <c r="P250" s="85">
        <f t="shared" si="13"/>
        <v>73.900000000000006</v>
      </c>
    </row>
    <row r="251" spans="1:17" ht="15.75" thickBot="1">
      <c r="A251" s="20" t="s">
        <v>175</v>
      </c>
      <c r="B251" s="21">
        <v>1385</v>
      </c>
      <c r="C251" s="26">
        <v>728</v>
      </c>
      <c r="D251" s="29">
        <v>70</v>
      </c>
      <c r="E251" s="21">
        <v>1315</v>
      </c>
      <c r="F251" s="21">
        <v>12531</v>
      </c>
      <c r="G251" s="125">
        <v>1392.33</v>
      </c>
      <c r="H251" s="26">
        <v>830.16</v>
      </c>
      <c r="I251" s="25">
        <v>0.63129999999999997</v>
      </c>
      <c r="J251" s="26">
        <v>0.6</v>
      </c>
      <c r="K251" s="26">
        <v>0</v>
      </c>
      <c r="L251" s="26">
        <v>0</v>
      </c>
      <c r="M251" s="21">
        <v>1315</v>
      </c>
      <c r="N251" s="26">
        <v>0.63</v>
      </c>
      <c r="O251" s="27">
        <v>242836</v>
      </c>
      <c r="P251" s="85">
        <f t="shared" si="13"/>
        <v>46.166666666666664</v>
      </c>
    </row>
    <row r="252" spans="1:17" ht="15.75" thickBot="1">
      <c r="A252" s="4" t="s">
        <v>13</v>
      </c>
      <c r="B252" s="5">
        <v>6419</v>
      </c>
      <c r="C252" s="5">
        <v>2754</v>
      </c>
      <c r="D252" s="6">
        <v>137</v>
      </c>
      <c r="E252" s="5">
        <v>6282</v>
      </c>
      <c r="F252" s="5">
        <v>45713</v>
      </c>
      <c r="G252" s="6">
        <v>417.47</v>
      </c>
      <c r="H252" s="7">
        <v>3977.8</v>
      </c>
      <c r="I252" s="6">
        <v>0.63319999999999999</v>
      </c>
      <c r="J252" s="4">
        <v>0.6</v>
      </c>
      <c r="K252" s="6">
        <v>11</v>
      </c>
      <c r="L252" s="6">
        <v>1.63</v>
      </c>
      <c r="M252" s="5">
        <v>6271</v>
      </c>
      <c r="N252" s="6">
        <v>0.63</v>
      </c>
      <c r="O252" s="28"/>
      <c r="P252" s="85">
        <f t="shared" si="13"/>
        <v>213.96666666666667</v>
      </c>
    </row>
    <row r="253" spans="1:17">
      <c r="A253" s="32"/>
      <c r="B253" s="34"/>
      <c r="C253" s="34"/>
      <c r="D253" s="33"/>
      <c r="E253" s="34"/>
      <c r="F253" s="34"/>
      <c r="G253" s="34"/>
      <c r="H253" s="32"/>
      <c r="I253" s="34"/>
      <c r="J253" s="34"/>
      <c r="K253" s="34"/>
      <c r="L253" s="34"/>
    </row>
    <row r="254" spans="1:17" ht="18">
      <c r="A254" s="8" t="s">
        <v>30</v>
      </c>
    </row>
    <row r="255" spans="1:17" ht="30.75" thickBot="1">
      <c r="A255" s="9" t="s">
        <v>31</v>
      </c>
    </row>
    <row r="256" spans="1:17" ht="15.75" thickBot="1">
      <c r="A256" s="101" t="s">
        <v>1</v>
      </c>
      <c r="B256" s="101" t="s">
        <v>2</v>
      </c>
      <c r="C256" s="110" t="s">
        <v>104</v>
      </c>
      <c r="D256" s="110" t="s">
        <v>3</v>
      </c>
      <c r="E256" s="101" t="s">
        <v>2</v>
      </c>
      <c r="F256" s="101" t="s">
        <v>4</v>
      </c>
      <c r="G256" s="101" t="s">
        <v>5</v>
      </c>
      <c r="H256" s="110" t="s">
        <v>6</v>
      </c>
      <c r="I256" s="110"/>
      <c r="J256" s="110"/>
      <c r="K256" s="127" t="s">
        <v>7</v>
      </c>
      <c r="L256" s="128"/>
      <c r="M256" s="127" t="s">
        <v>8</v>
      </c>
      <c r="N256" s="128"/>
      <c r="O256" s="110" t="s">
        <v>9</v>
      </c>
      <c r="P256" s="84" t="s">
        <v>99</v>
      </c>
    </row>
    <row r="257" spans="1:17" ht="16.5" thickTop="1" thickBot="1">
      <c r="A257" s="101" t="s">
        <v>10</v>
      </c>
      <c r="B257" s="101" t="s">
        <v>11</v>
      </c>
      <c r="C257" s="101" t="s">
        <v>105</v>
      </c>
      <c r="D257" s="101" t="s">
        <v>12</v>
      </c>
      <c r="E257" s="101" t="s">
        <v>106</v>
      </c>
      <c r="F257" s="101" t="s">
        <v>13</v>
      </c>
      <c r="G257" s="101" t="s">
        <v>14</v>
      </c>
      <c r="H257" s="101" t="s">
        <v>15</v>
      </c>
      <c r="I257" s="101" t="s">
        <v>16</v>
      </c>
      <c r="J257" s="101" t="s">
        <v>17</v>
      </c>
      <c r="K257" s="101" t="s">
        <v>2</v>
      </c>
      <c r="L257" s="101" t="s">
        <v>16</v>
      </c>
      <c r="M257" s="101" t="s">
        <v>2</v>
      </c>
      <c r="N257" s="101" t="s">
        <v>16</v>
      </c>
      <c r="O257" s="101" t="s">
        <v>18</v>
      </c>
      <c r="P257">
        <v>24</v>
      </c>
    </row>
    <row r="258" spans="1:17" ht="16.5" thickTop="1" thickBot="1">
      <c r="A258" s="119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1"/>
      <c r="P258" s="85">
        <f>+B258/$P$257</f>
        <v>0</v>
      </c>
    </row>
    <row r="259" spans="1:17" ht="15.75" thickBot="1">
      <c r="A259" s="14" t="s">
        <v>19</v>
      </c>
      <c r="B259" s="18">
        <v>106</v>
      </c>
      <c r="C259" s="18">
        <v>0</v>
      </c>
      <c r="D259" s="13">
        <v>0</v>
      </c>
      <c r="E259" s="18">
        <v>106</v>
      </c>
      <c r="F259" s="18">
        <v>518</v>
      </c>
      <c r="G259" s="16">
        <v>69.62</v>
      </c>
      <c r="H259" s="18">
        <v>73.27</v>
      </c>
      <c r="I259" s="11">
        <v>0.69120000000000004</v>
      </c>
      <c r="J259" s="18">
        <v>0.6</v>
      </c>
      <c r="K259" s="18">
        <v>2</v>
      </c>
      <c r="L259" s="18">
        <v>2</v>
      </c>
      <c r="M259" s="18">
        <v>104</v>
      </c>
      <c r="N259" s="18">
        <v>0.67</v>
      </c>
      <c r="O259" s="19">
        <v>242484</v>
      </c>
      <c r="P259" s="85">
        <f t="shared" ref="P259:P270" si="14">+B259/$P$257</f>
        <v>4.416666666666667</v>
      </c>
    </row>
    <row r="260" spans="1:17" ht="15.75" thickBot="1">
      <c r="A260" s="20" t="s">
        <v>32</v>
      </c>
      <c r="B260" s="26">
        <v>129</v>
      </c>
      <c r="C260" s="26">
        <v>0</v>
      </c>
      <c r="D260" s="22">
        <v>0</v>
      </c>
      <c r="E260" s="26">
        <v>129</v>
      </c>
      <c r="F260" s="26">
        <v>516</v>
      </c>
      <c r="G260" s="23">
        <v>71.67</v>
      </c>
      <c r="H260" s="26">
        <v>84.42</v>
      </c>
      <c r="I260" s="25">
        <v>0.65439999999999998</v>
      </c>
      <c r="J260" s="26">
        <v>0.6</v>
      </c>
      <c r="K260" s="26">
        <v>0</v>
      </c>
      <c r="L260" s="26">
        <v>0</v>
      </c>
      <c r="M260" s="26">
        <v>129</v>
      </c>
      <c r="N260" s="26">
        <v>0.65</v>
      </c>
      <c r="O260" s="27">
        <v>242506</v>
      </c>
      <c r="P260" s="85">
        <f t="shared" si="14"/>
        <v>5.375</v>
      </c>
      <c r="Q260">
        <f>SUM(H258:H260)</f>
        <v>157.69</v>
      </c>
    </row>
    <row r="261" spans="1:17" ht="15.75" thickBot="1">
      <c r="A261" s="14" t="s">
        <v>33</v>
      </c>
      <c r="B261" s="18">
        <v>87</v>
      </c>
      <c r="C261" s="18">
        <v>0</v>
      </c>
      <c r="D261" s="13">
        <v>0</v>
      </c>
      <c r="E261" s="18">
        <v>87</v>
      </c>
      <c r="F261" s="18">
        <v>459</v>
      </c>
      <c r="G261" s="16">
        <v>61.69</v>
      </c>
      <c r="H261" s="18">
        <v>54.43</v>
      </c>
      <c r="I261" s="11">
        <v>0.62560000000000004</v>
      </c>
      <c r="J261" s="18">
        <v>0.6</v>
      </c>
      <c r="K261" s="18">
        <v>0</v>
      </c>
      <c r="L261" s="18">
        <v>0</v>
      </c>
      <c r="M261" s="18">
        <v>87</v>
      </c>
      <c r="N261" s="18">
        <v>0.63</v>
      </c>
      <c r="O261" s="19">
        <v>242578</v>
      </c>
      <c r="P261" s="85">
        <f t="shared" si="14"/>
        <v>3.625</v>
      </c>
    </row>
    <row r="262" spans="1:17" ht="15.75" thickBot="1">
      <c r="A262" s="20" t="s">
        <v>43</v>
      </c>
      <c r="B262" s="26">
        <v>84</v>
      </c>
      <c r="C262" s="26">
        <v>4</v>
      </c>
      <c r="D262" s="22">
        <v>0</v>
      </c>
      <c r="E262" s="26">
        <v>84</v>
      </c>
      <c r="F262" s="26">
        <v>360</v>
      </c>
      <c r="G262" s="23">
        <v>48.39</v>
      </c>
      <c r="H262" s="26">
        <v>64.06</v>
      </c>
      <c r="I262" s="25">
        <v>0.76259999999999994</v>
      </c>
      <c r="J262" s="26">
        <v>0.6</v>
      </c>
      <c r="K262" s="26">
        <v>2</v>
      </c>
      <c r="L262" s="26">
        <v>1.03</v>
      </c>
      <c r="M262" s="26">
        <v>82</v>
      </c>
      <c r="N262" s="26">
        <v>0.76</v>
      </c>
      <c r="O262" s="27">
        <v>242578</v>
      </c>
      <c r="P262" s="85">
        <f t="shared" si="14"/>
        <v>3.5</v>
      </c>
    </row>
    <row r="263" spans="1:17" ht="15.75" thickBot="1">
      <c r="A263" s="14" t="s">
        <v>45</v>
      </c>
      <c r="B263" s="18">
        <v>68</v>
      </c>
      <c r="C263" s="18">
        <v>1</v>
      </c>
      <c r="D263" s="13">
        <v>0</v>
      </c>
      <c r="E263" s="18">
        <v>68</v>
      </c>
      <c r="F263" s="18">
        <v>378</v>
      </c>
      <c r="G263" s="16">
        <v>56.25</v>
      </c>
      <c r="H263" s="18">
        <v>53.23</v>
      </c>
      <c r="I263" s="11">
        <v>0.78280000000000005</v>
      </c>
      <c r="J263" s="18">
        <v>0.6</v>
      </c>
      <c r="K263" s="18">
        <v>2</v>
      </c>
      <c r="L263" s="18">
        <v>0.73</v>
      </c>
      <c r="M263" s="18">
        <v>66</v>
      </c>
      <c r="N263" s="18">
        <v>0.78</v>
      </c>
      <c r="O263" s="19">
        <v>242636</v>
      </c>
      <c r="P263" s="85">
        <f t="shared" si="14"/>
        <v>2.8333333333333335</v>
      </c>
      <c r="Q263">
        <f>SUM(H261:H263)</f>
        <v>171.72</v>
      </c>
    </row>
    <row r="264" spans="1:17" ht="15.75" thickBot="1">
      <c r="A264" s="20" t="s">
        <v>46</v>
      </c>
      <c r="B264" s="26">
        <v>97</v>
      </c>
      <c r="C264" s="26">
        <v>0</v>
      </c>
      <c r="D264" s="22">
        <v>0</v>
      </c>
      <c r="E264" s="26">
        <v>97</v>
      </c>
      <c r="F264" s="26">
        <v>414</v>
      </c>
      <c r="G264" s="23">
        <v>55.65</v>
      </c>
      <c r="H264" s="26">
        <v>72.180000000000007</v>
      </c>
      <c r="I264" s="25">
        <v>0.74409999999999998</v>
      </c>
      <c r="J264" s="26">
        <v>0.6</v>
      </c>
      <c r="K264" s="26">
        <v>1</v>
      </c>
      <c r="L264" s="26">
        <v>0.56000000000000005</v>
      </c>
      <c r="M264" s="26">
        <v>96</v>
      </c>
      <c r="N264" s="26">
        <v>0.75</v>
      </c>
      <c r="O264" s="27">
        <v>242636</v>
      </c>
      <c r="P264" s="85">
        <f t="shared" si="14"/>
        <v>4.041666666666667</v>
      </c>
    </row>
    <row r="265" spans="1:17" ht="15.75" thickBot="1">
      <c r="A265" s="14" t="s">
        <v>47</v>
      </c>
      <c r="B265" s="18">
        <v>93</v>
      </c>
      <c r="C265" s="18">
        <v>13</v>
      </c>
      <c r="D265" s="13">
        <v>0</v>
      </c>
      <c r="E265" s="18">
        <v>93</v>
      </c>
      <c r="F265" s="18">
        <v>335</v>
      </c>
      <c r="G265" s="16">
        <v>46.53</v>
      </c>
      <c r="H265" s="18">
        <v>70.72</v>
      </c>
      <c r="I265" s="11">
        <v>0.76049999999999995</v>
      </c>
      <c r="J265" s="18">
        <v>0.6</v>
      </c>
      <c r="K265" s="18">
        <v>2</v>
      </c>
      <c r="L265" s="18">
        <v>0.56000000000000005</v>
      </c>
      <c r="M265" s="18">
        <v>91</v>
      </c>
      <c r="N265" s="18">
        <v>0.76</v>
      </c>
      <c r="O265" s="19">
        <v>242684</v>
      </c>
      <c r="P265" s="85">
        <f t="shared" si="14"/>
        <v>3.875</v>
      </c>
    </row>
    <row r="266" spans="1:17" ht="15.75" thickBot="1">
      <c r="A266" s="20" t="s">
        <v>171</v>
      </c>
      <c r="B266" s="26">
        <v>84</v>
      </c>
      <c r="C266" s="26">
        <v>5</v>
      </c>
      <c r="D266" s="22">
        <v>0</v>
      </c>
      <c r="E266" s="26">
        <v>84</v>
      </c>
      <c r="F266" s="26">
        <v>346</v>
      </c>
      <c r="G266" s="23">
        <v>46.51</v>
      </c>
      <c r="H266" s="26">
        <v>64.930000000000007</v>
      </c>
      <c r="I266" s="25">
        <v>0.77300000000000002</v>
      </c>
      <c r="J266" s="26">
        <v>0.6</v>
      </c>
      <c r="K266" s="26">
        <v>0</v>
      </c>
      <c r="L266" s="26">
        <v>0</v>
      </c>
      <c r="M266" s="26">
        <v>84</v>
      </c>
      <c r="N266" s="26">
        <v>0.77</v>
      </c>
      <c r="O266" s="27">
        <v>242684</v>
      </c>
      <c r="P266" s="85">
        <f t="shared" si="14"/>
        <v>3.5</v>
      </c>
      <c r="Q266">
        <f>SUM(H264:H266)</f>
        <v>207.83</v>
      </c>
    </row>
    <row r="267" spans="1:17" ht="15.75" thickBot="1">
      <c r="A267" s="14" t="s">
        <v>172</v>
      </c>
      <c r="B267" s="18">
        <v>77</v>
      </c>
      <c r="C267" s="18">
        <v>12</v>
      </c>
      <c r="D267" s="13">
        <v>0</v>
      </c>
      <c r="E267" s="18">
        <v>77</v>
      </c>
      <c r="F267" s="18">
        <v>292</v>
      </c>
      <c r="G267" s="16">
        <v>40.56</v>
      </c>
      <c r="H267" s="18">
        <v>60.32</v>
      </c>
      <c r="I267" s="11">
        <v>0.78339999999999999</v>
      </c>
      <c r="J267" s="18">
        <v>0.6</v>
      </c>
      <c r="K267" s="18">
        <v>0</v>
      </c>
      <c r="L267" s="18">
        <v>0</v>
      </c>
      <c r="M267" s="18">
        <v>77</v>
      </c>
      <c r="N267" s="18">
        <v>0.78</v>
      </c>
      <c r="O267" s="19">
        <v>242779</v>
      </c>
      <c r="P267" s="85">
        <f t="shared" si="14"/>
        <v>3.2083333333333335</v>
      </c>
    </row>
    <row r="268" spans="1:17" ht="15.75" thickBot="1">
      <c r="A268" s="20" t="s">
        <v>173</v>
      </c>
      <c r="B268" s="26">
        <v>114</v>
      </c>
      <c r="C268" s="26">
        <v>48</v>
      </c>
      <c r="D268" s="22">
        <v>0</v>
      </c>
      <c r="E268" s="26">
        <v>114</v>
      </c>
      <c r="F268" s="26">
        <v>820</v>
      </c>
      <c r="G268" s="23">
        <v>110.22</v>
      </c>
      <c r="H268" s="26">
        <v>75.84</v>
      </c>
      <c r="I268" s="25">
        <v>0.6653</v>
      </c>
      <c r="J268" s="26">
        <v>0.6</v>
      </c>
      <c r="K268" s="26">
        <v>0</v>
      </c>
      <c r="L268" s="26">
        <v>0</v>
      </c>
      <c r="M268" s="26">
        <v>114</v>
      </c>
      <c r="N268" s="26">
        <v>0.67</v>
      </c>
      <c r="O268" s="27">
        <v>242779</v>
      </c>
      <c r="P268" s="85">
        <f t="shared" si="14"/>
        <v>4.75</v>
      </c>
    </row>
    <row r="269" spans="1:17" ht="15.75" thickBot="1">
      <c r="A269" s="14" t="s">
        <v>174</v>
      </c>
      <c r="B269" s="18">
        <v>539</v>
      </c>
      <c r="C269" s="18">
        <v>393</v>
      </c>
      <c r="D269" s="13">
        <v>0</v>
      </c>
      <c r="E269" s="18">
        <v>539</v>
      </c>
      <c r="F269" s="15">
        <v>5126</v>
      </c>
      <c r="G269" s="16">
        <v>688.98</v>
      </c>
      <c r="H269" s="18">
        <v>330.47</v>
      </c>
      <c r="I269" s="11">
        <v>0.61309999999999998</v>
      </c>
      <c r="J269" s="18">
        <v>0.6</v>
      </c>
      <c r="K269" s="18">
        <v>0</v>
      </c>
      <c r="L269" s="18">
        <v>0</v>
      </c>
      <c r="M269" s="18">
        <v>539</v>
      </c>
      <c r="N269" s="18">
        <v>0.61</v>
      </c>
      <c r="O269" s="19">
        <v>242824</v>
      </c>
      <c r="P269" s="85">
        <f t="shared" si="14"/>
        <v>22.458333333333332</v>
      </c>
    </row>
    <row r="270" spans="1:17" ht="15.75" thickBot="1">
      <c r="A270" s="20" t="s">
        <v>175</v>
      </c>
      <c r="B270" s="26">
        <v>383</v>
      </c>
      <c r="C270" s="26">
        <v>175</v>
      </c>
      <c r="D270" s="29">
        <v>132</v>
      </c>
      <c r="E270" s="26">
        <v>251</v>
      </c>
      <c r="F270" s="21">
        <v>4472</v>
      </c>
      <c r="G270" s="23">
        <v>621.11</v>
      </c>
      <c r="H270" s="26">
        <v>164.05</v>
      </c>
      <c r="I270" s="25">
        <v>0.65359999999999996</v>
      </c>
      <c r="J270" s="26">
        <v>0.6</v>
      </c>
      <c r="K270" s="26">
        <v>0</v>
      </c>
      <c r="L270" s="26">
        <v>0</v>
      </c>
      <c r="M270" s="26">
        <v>251</v>
      </c>
      <c r="N270" s="26">
        <v>0.65</v>
      </c>
      <c r="O270" s="27">
        <v>242832</v>
      </c>
      <c r="P270" s="85">
        <f t="shared" si="14"/>
        <v>15.958333333333334</v>
      </c>
    </row>
    <row r="271" spans="1:17" ht="15.75" thickBot="1">
      <c r="A271" s="4" t="s">
        <v>13</v>
      </c>
      <c r="B271" s="5">
        <v>1861</v>
      </c>
      <c r="C271" s="6">
        <v>651</v>
      </c>
      <c r="D271" s="6">
        <v>132</v>
      </c>
      <c r="E271" s="5">
        <v>1729</v>
      </c>
      <c r="F271" s="5">
        <v>14036</v>
      </c>
      <c r="G271" s="6">
        <v>160.22999999999999</v>
      </c>
      <c r="H271" s="7">
        <v>1167.93</v>
      </c>
      <c r="I271" s="6">
        <v>0.67549999999999999</v>
      </c>
      <c r="J271" s="4">
        <v>0.6</v>
      </c>
      <c r="K271" s="6">
        <v>9</v>
      </c>
      <c r="L271" s="6">
        <v>1.02</v>
      </c>
      <c r="M271" s="5">
        <v>1720</v>
      </c>
      <c r="N271" s="6">
        <v>0.67</v>
      </c>
      <c r="O271" s="28"/>
    </row>
    <row r="272" spans="1:17" ht="18">
      <c r="A272" s="31" t="s">
        <v>41</v>
      </c>
    </row>
    <row r="273" spans="1:18" ht="30.75" thickBot="1">
      <c r="A273" s="9" t="s">
        <v>143</v>
      </c>
    </row>
    <row r="274" spans="1:18" ht="15.75" thickBot="1">
      <c r="A274" s="101" t="s">
        <v>1</v>
      </c>
      <c r="B274" s="101" t="s">
        <v>2</v>
      </c>
      <c r="C274" s="110" t="s">
        <v>104</v>
      </c>
      <c r="D274" s="110" t="s">
        <v>3</v>
      </c>
      <c r="E274" s="101" t="s">
        <v>2</v>
      </c>
      <c r="F274" s="101" t="s">
        <v>4</v>
      </c>
      <c r="G274" s="101" t="s">
        <v>5</v>
      </c>
      <c r="H274" s="110" t="s">
        <v>6</v>
      </c>
      <c r="I274" s="110"/>
      <c r="J274" s="110"/>
      <c r="K274" s="127" t="s">
        <v>7</v>
      </c>
      <c r="L274" s="128"/>
      <c r="M274" s="110" t="s">
        <v>8</v>
      </c>
      <c r="N274" s="113"/>
      <c r="O274" s="113"/>
      <c r="P274" s="84" t="s">
        <v>99</v>
      </c>
    </row>
    <row r="275" spans="1:18" ht="16.5" thickTop="1" thickBot="1">
      <c r="A275" s="101" t="s">
        <v>10</v>
      </c>
      <c r="B275" s="101" t="s">
        <v>11</v>
      </c>
      <c r="C275" s="101" t="s">
        <v>105</v>
      </c>
      <c r="D275" s="101" t="s">
        <v>12</v>
      </c>
      <c r="E275" s="101" t="s">
        <v>106</v>
      </c>
      <c r="F275" s="101" t="s">
        <v>13</v>
      </c>
      <c r="G275" s="101" t="s">
        <v>14</v>
      </c>
      <c r="H275" s="101" t="s">
        <v>15</v>
      </c>
      <c r="I275" s="101" t="s">
        <v>16</v>
      </c>
      <c r="J275" s="101" t="s">
        <v>17</v>
      </c>
      <c r="K275" s="101" t="s">
        <v>2</v>
      </c>
      <c r="L275" s="101" t="s">
        <v>16</v>
      </c>
      <c r="M275" s="101" t="s">
        <v>2</v>
      </c>
      <c r="N275" s="114"/>
      <c r="O275" s="114"/>
      <c r="P275">
        <v>24</v>
      </c>
    </row>
    <row r="276" spans="1:18" ht="16.5" thickTop="1" thickBot="1">
      <c r="A276" s="14" t="s">
        <v>19</v>
      </c>
      <c r="B276" s="18">
        <v>58</v>
      </c>
      <c r="C276" s="18">
        <v>0</v>
      </c>
      <c r="D276" s="13">
        <v>0</v>
      </c>
      <c r="E276" s="18">
        <v>58</v>
      </c>
      <c r="F276" s="18">
        <v>170</v>
      </c>
      <c r="G276" s="16">
        <v>24.93</v>
      </c>
      <c r="H276" s="18">
        <v>31.49</v>
      </c>
      <c r="I276" s="30">
        <v>0.54290000000000005</v>
      </c>
      <c r="J276" s="18">
        <v>0.6</v>
      </c>
      <c r="K276" s="18">
        <v>0</v>
      </c>
      <c r="L276" s="18">
        <v>0</v>
      </c>
      <c r="M276" s="18">
        <v>58</v>
      </c>
      <c r="N276" s="18">
        <v>0.54</v>
      </c>
      <c r="O276" s="19">
        <v>242493</v>
      </c>
      <c r="P276" s="85">
        <f>+B276/$P$275</f>
        <v>2.4166666666666665</v>
      </c>
      <c r="R276" s="87">
        <f>+P17</f>
        <v>71.722641509433956</v>
      </c>
    </row>
    <row r="277" spans="1:18" ht="15.75" thickBot="1">
      <c r="A277" s="20" t="s">
        <v>32</v>
      </c>
      <c r="B277" s="26">
        <v>58</v>
      </c>
      <c r="C277" s="26">
        <v>0</v>
      </c>
      <c r="D277" s="22">
        <v>0</v>
      </c>
      <c r="E277" s="26">
        <v>58</v>
      </c>
      <c r="F277" s="26">
        <v>330</v>
      </c>
      <c r="G277" s="23">
        <v>50</v>
      </c>
      <c r="H277" s="26">
        <v>54.25</v>
      </c>
      <c r="I277" s="25">
        <v>0.93540000000000001</v>
      </c>
      <c r="J277" s="26">
        <v>0.6</v>
      </c>
      <c r="K277" s="26">
        <v>1</v>
      </c>
      <c r="L277" s="26">
        <v>7.55</v>
      </c>
      <c r="M277" s="26">
        <v>57</v>
      </c>
      <c r="N277" s="26">
        <v>0.82</v>
      </c>
      <c r="O277" s="27">
        <v>242578</v>
      </c>
      <c r="P277" s="85">
        <f t="shared" ref="P277:P288" si="15">+B277/$P$275</f>
        <v>2.4166666666666665</v>
      </c>
      <c r="R277" s="87">
        <f>+P34</f>
        <v>67.0625</v>
      </c>
    </row>
    <row r="278" spans="1:18" ht="15.75" thickBot="1">
      <c r="A278" s="14" t="s">
        <v>33</v>
      </c>
      <c r="B278" s="18">
        <v>43</v>
      </c>
      <c r="C278" s="18">
        <v>0</v>
      </c>
      <c r="D278" s="13">
        <v>0</v>
      </c>
      <c r="E278" s="18">
        <v>43</v>
      </c>
      <c r="F278" s="18">
        <v>205</v>
      </c>
      <c r="G278" s="16">
        <v>30.06</v>
      </c>
      <c r="H278" s="18">
        <v>31.55</v>
      </c>
      <c r="I278" s="11">
        <v>0.73380000000000001</v>
      </c>
      <c r="J278" s="18">
        <v>0.6</v>
      </c>
      <c r="K278" s="18">
        <v>0</v>
      </c>
      <c r="L278" s="18">
        <v>0</v>
      </c>
      <c r="M278" s="18">
        <v>43</v>
      </c>
      <c r="N278" s="18">
        <v>0.73</v>
      </c>
      <c r="O278" s="19">
        <v>242578</v>
      </c>
      <c r="P278" s="85">
        <f t="shared" si="15"/>
        <v>1.7916666666666667</v>
      </c>
      <c r="Q278">
        <f>SUM(H276:H278)</f>
        <v>117.28999999999999</v>
      </c>
      <c r="R278" s="87">
        <f>+P52</f>
        <v>116.84375</v>
      </c>
    </row>
    <row r="279" spans="1:18" ht="15.75" thickBot="1">
      <c r="A279" s="20" t="s">
        <v>43</v>
      </c>
      <c r="B279" s="26">
        <v>30</v>
      </c>
      <c r="C279" s="26">
        <v>0</v>
      </c>
      <c r="D279" s="22">
        <v>0</v>
      </c>
      <c r="E279" s="26">
        <v>30</v>
      </c>
      <c r="F279" s="26">
        <v>154</v>
      </c>
      <c r="G279" s="23">
        <v>22.58</v>
      </c>
      <c r="H279" s="26">
        <v>23.42</v>
      </c>
      <c r="I279" s="25">
        <v>0.78049999999999997</v>
      </c>
      <c r="J279" s="26">
        <v>0.6</v>
      </c>
      <c r="K279" s="26">
        <v>0</v>
      </c>
      <c r="L279" s="26">
        <v>0</v>
      </c>
      <c r="M279" s="26">
        <v>30</v>
      </c>
      <c r="N279" s="26">
        <v>0.78</v>
      </c>
      <c r="O279" s="27">
        <v>242594</v>
      </c>
      <c r="P279" s="85">
        <f t="shared" si="15"/>
        <v>1.25</v>
      </c>
      <c r="R279" s="87">
        <f>+P70</f>
        <v>16.2</v>
      </c>
    </row>
    <row r="280" spans="1:18" ht="15.75" thickBot="1">
      <c r="A280" s="14" t="s">
        <v>45</v>
      </c>
      <c r="B280" s="18">
        <v>48</v>
      </c>
      <c r="C280" s="18">
        <v>0</v>
      </c>
      <c r="D280" s="13">
        <v>0</v>
      </c>
      <c r="E280" s="18">
        <v>48</v>
      </c>
      <c r="F280" s="18">
        <v>227</v>
      </c>
      <c r="G280" s="16">
        <v>36.85</v>
      </c>
      <c r="H280" s="18">
        <v>34.96</v>
      </c>
      <c r="I280" s="11">
        <v>0.72829999999999995</v>
      </c>
      <c r="J280" s="18">
        <v>0.6</v>
      </c>
      <c r="K280" s="18">
        <v>0</v>
      </c>
      <c r="L280" s="18">
        <v>0</v>
      </c>
      <c r="M280" s="18">
        <v>48</v>
      </c>
      <c r="N280" s="18">
        <v>0.73</v>
      </c>
      <c r="O280" s="19">
        <v>242613</v>
      </c>
      <c r="P280" s="85">
        <f t="shared" si="15"/>
        <v>2</v>
      </c>
      <c r="R280" s="87">
        <f>+P88</f>
        <v>105.7</v>
      </c>
    </row>
    <row r="281" spans="1:18" ht="15.75" thickBot="1">
      <c r="A281" s="20" t="s">
        <v>46</v>
      </c>
      <c r="B281" s="26">
        <v>45</v>
      </c>
      <c r="C281" s="26">
        <v>0</v>
      </c>
      <c r="D281" s="22">
        <v>0</v>
      </c>
      <c r="E281" s="26">
        <v>45</v>
      </c>
      <c r="F281" s="26">
        <v>293</v>
      </c>
      <c r="G281" s="23">
        <v>42.96</v>
      </c>
      <c r="H281" s="26">
        <v>46</v>
      </c>
      <c r="I281" s="25">
        <v>1.0221</v>
      </c>
      <c r="J281" s="26">
        <v>0.6</v>
      </c>
      <c r="K281" s="26">
        <v>0</v>
      </c>
      <c r="L281" s="26">
        <v>0</v>
      </c>
      <c r="M281" s="26">
        <v>45</v>
      </c>
      <c r="N281" s="26">
        <v>1.02</v>
      </c>
      <c r="O281" s="27">
        <v>242641</v>
      </c>
      <c r="P281" s="85">
        <f t="shared" si="15"/>
        <v>1.875</v>
      </c>
      <c r="Q281">
        <f>SUM(H279:H281)</f>
        <v>104.38</v>
      </c>
      <c r="R281" s="87">
        <f>+P106</f>
        <v>77.42307692307692</v>
      </c>
    </row>
    <row r="282" spans="1:18" ht="15.75" thickBot="1">
      <c r="A282" s="14" t="s">
        <v>47</v>
      </c>
      <c r="B282" s="18">
        <v>37</v>
      </c>
      <c r="C282" s="18">
        <v>0</v>
      </c>
      <c r="D282" s="13">
        <v>0</v>
      </c>
      <c r="E282" s="18">
        <v>37</v>
      </c>
      <c r="F282" s="18">
        <v>237</v>
      </c>
      <c r="G282" s="16">
        <v>35.909999999999997</v>
      </c>
      <c r="H282" s="18">
        <v>42.77</v>
      </c>
      <c r="I282" s="11">
        <v>1.1559999999999999</v>
      </c>
      <c r="J282" s="18">
        <v>0.6</v>
      </c>
      <c r="K282" s="18">
        <v>0</v>
      </c>
      <c r="L282" s="18">
        <v>0</v>
      </c>
      <c r="M282" s="18">
        <v>37</v>
      </c>
      <c r="N282" s="18">
        <v>1.1599999999999999</v>
      </c>
      <c r="O282" s="19">
        <v>242671</v>
      </c>
      <c r="P282" s="85">
        <f t="shared" si="15"/>
        <v>1.5416666666666667</v>
      </c>
      <c r="R282" s="87">
        <f>+P124</f>
        <v>136.41666666666666</v>
      </c>
    </row>
    <row r="283" spans="1:18" ht="15.75" thickBot="1">
      <c r="A283" s="20" t="s">
        <v>171</v>
      </c>
      <c r="B283" s="26">
        <v>42</v>
      </c>
      <c r="C283" s="26">
        <v>0</v>
      </c>
      <c r="D283" s="22">
        <v>0</v>
      </c>
      <c r="E283" s="26">
        <v>42</v>
      </c>
      <c r="F283" s="26">
        <v>257</v>
      </c>
      <c r="G283" s="23">
        <v>37.68</v>
      </c>
      <c r="H283" s="26">
        <v>41.07</v>
      </c>
      <c r="I283" s="25">
        <v>0.9778</v>
      </c>
      <c r="J283" s="26">
        <v>0.6</v>
      </c>
      <c r="K283" s="26">
        <v>1</v>
      </c>
      <c r="L283" s="26">
        <v>0.91</v>
      </c>
      <c r="M283" s="26">
        <v>41</v>
      </c>
      <c r="N283" s="26">
        <v>0.98</v>
      </c>
      <c r="O283" s="27">
        <v>242703</v>
      </c>
      <c r="P283" s="85">
        <f t="shared" si="15"/>
        <v>1.75</v>
      </c>
      <c r="R283" s="87">
        <f>+P142</f>
        <v>116.03333333333333</v>
      </c>
    </row>
    <row r="284" spans="1:18" ht="15.75" thickBot="1">
      <c r="A284" s="14" t="s">
        <v>172</v>
      </c>
      <c r="B284" s="18">
        <v>39</v>
      </c>
      <c r="C284" s="18">
        <v>0</v>
      </c>
      <c r="D284" s="13">
        <v>0</v>
      </c>
      <c r="E284" s="18">
        <v>39</v>
      </c>
      <c r="F284" s="18">
        <v>211</v>
      </c>
      <c r="G284" s="16">
        <v>31.97</v>
      </c>
      <c r="H284" s="18">
        <v>30.87</v>
      </c>
      <c r="I284" s="11">
        <v>0.79149999999999998</v>
      </c>
      <c r="J284" s="18">
        <v>0.6</v>
      </c>
      <c r="K284" s="18">
        <v>0</v>
      </c>
      <c r="L284" s="18">
        <v>0</v>
      </c>
      <c r="M284" s="18">
        <v>39</v>
      </c>
      <c r="N284" s="18">
        <v>0.79</v>
      </c>
      <c r="O284" s="19">
        <v>242766</v>
      </c>
      <c r="P284" s="85">
        <f t="shared" si="15"/>
        <v>1.625</v>
      </c>
      <c r="Q284">
        <f>SUM(H282:H284)</f>
        <v>114.71000000000001</v>
      </c>
      <c r="R284" s="87">
        <f>+P161</f>
        <v>103.29032258064517</v>
      </c>
    </row>
    <row r="285" spans="1:18" ht="15.75" thickBot="1">
      <c r="A285" s="20" t="s">
        <v>173</v>
      </c>
      <c r="B285" s="26">
        <v>73</v>
      </c>
      <c r="C285" s="26">
        <v>7</v>
      </c>
      <c r="D285" s="22">
        <v>0</v>
      </c>
      <c r="E285" s="26">
        <v>73</v>
      </c>
      <c r="F285" s="26">
        <v>370</v>
      </c>
      <c r="G285" s="23">
        <v>54.25</v>
      </c>
      <c r="H285" s="26">
        <v>47.97</v>
      </c>
      <c r="I285" s="25">
        <v>0.65720000000000001</v>
      </c>
      <c r="J285" s="26">
        <v>0.6</v>
      </c>
      <c r="K285" s="26">
        <v>0</v>
      </c>
      <c r="L285" s="26">
        <v>0</v>
      </c>
      <c r="M285" s="26">
        <v>73</v>
      </c>
      <c r="N285" s="26">
        <v>0.66</v>
      </c>
      <c r="O285" s="27">
        <v>242766</v>
      </c>
      <c r="P285" s="85">
        <f t="shared" si="15"/>
        <v>3.0416666666666665</v>
      </c>
      <c r="R285" s="87">
        <f>+P179</f>
        <v>75.043478260869563</v>
      </c>
    </row>
    <row r="286" spans="1:18" ht="15.75" thickBot="1">
      <c r="A286" s="14" t="s">
        <v>174</v>
      </c>
      <c r="B286" s="18">
        <v>179</v>
      </c>
      <c r="C286" s="18">
        <v>51</v>
      </c>
      <c r="D286" s="13">
        <v>0</v>
      </c>
      <c r="E286" s="18">
        <v>179</v>
      </c>
      <c r="F286" s="15">
        <v>1863</v>
      </c>
      <c r="G286" s="16">
        <v>273.17</v>
      </c>
      <c r="H286" s="18">
        <v>129.51</v>
      </c>
      <c r="I286" s="11">
        <v>0.72350000000000003</v>
      </c>
      <c r="J286" s="18">
        <v>0.6</v>
      </c>
      <c r="K286" s="18">
        <v>1</v>
      </c>
      <c r="L286" s="18">
        <v>0.56000000000000005</v>
      </c>
      <c r="M286" s="18">
        <v>178</v>
      </c>
      <c r="N286" s="18">
        <v>0.72</v>
      </c>
      <c r="O286" s="19">
        <v>242811</v>
      </c>
      <c r="P286" s="85">
        <f t="shared" si="15"/>
        <v>7.458333333333333</v>
      </c>
      <c r="R286" s="87">
        <f>+P197</f>
        <v>18.117647058823529</v>
      </c>
    </row>
    <row r="287" spans="1:18" ht="15.75" thickBot="1">
      <c r="A287" s="20" t="s">
        <v>175</v>
      </c>
      <c r="B287" s="26">
        <v>129</v>
      </c>
      <c r="C287" s="26">
        <v>22</v>
      </c>
      <c r="D287" s="22">
        <v>0</v>
      </c>
      <c r="E287" s="26">
        <v>129</v>
      </c>
      <c r="F287" s="21">
        <v>1536</v>
      </c>
      <c r="G287" s="23">
        <v>232.73</v>
      </c>
      <c r="H287" s="26">
        <v>106.79</v>
      </c>
      <c r="I287" s="25">
        <v>0.82779999999999998</v>
      </c>
      <c r="J287" s="26">
        <v>0.6</v>
      </c>
      <c r="K287" s="26">
        <v>0</v>
      </c>
      <c r="L287" s="26">
        <v>0</v>
      </c>
      <c r="M287" s="26">
        <v>129</v>
      </c>
      <c r="N287" s="26">
        <v>0.83</v>
      </c>
      <c r="O287" s="27">
        <v>242829</v>
      </c>
      <c r="P287" s="85">
        <f t="shared" si="15"/>
        <v>5.375</v>
      </c>
      <c r="R287" s="87">
        <f>+P215</f>
        <v>131.75</v>
      </c>
    </row>
    <row r="288" spans="1:18" ht="15.75" thickBot="1">
      <c r="A288" s="4" t="s">
        <v>13</v>
      </c>
      <c r="B288" s="6">
        <v>781</v>
      </c>
      <c r="C288" s="6">
        <v>80</v>
      </c>
      <c r="D288" s="6">
        <v>0</v>
      </c>
      <c r="E288" s="6">
        <v>781</v>
      </c>
      <c r="F288" s="5">
        <v>5853</v>
      </c>
      <c r="G288" s="6">
        <v>72.89</v>
      </c>
      <c r="H288" s="6">
        <v>620.65</v>
      </c>
      <c r="I288" s="6">
        <v>0.79469999999999996</v>
      </c>
      <c r="J288" s="4">
        <v>0.6</v>
      </c>
      <c r="K288" s="6">
        <v>3</v>
      </c>
      <c r="L288" s="6">
        <v>3.01</v>
      </c>
      <c r="M288" s="6">
        <v>778</v>
      </c>
      <c r="N288" s="6">
        <v>0.79</v>
      </c>
      <c r="O288" s="28"/>
      <c r="P288" s="85">
        <f t="shared" si="15"/>
        <v>32.541666666666664</v>
      </c>
      <c r="R288" s="87">
        <f>+P233</f>
        <v>93.1</v>
      </c>
    </row>
    <row r="289" spans="18:18">
      <c r="R289" s="87">
        <f>+P252</f>
        <v>213.96666666666667</v>
      </c>
    </row>
    <row r="290" spans="18:18">
      <c r="R290" s="87">
        <f>+P270</f>
        <v>15.958333333333334</v>
      </c>
    </row>
    <row r="291" spans="18:18">
      <c r="R291" s="87">
        <f>+P288</f>
        <v>32.541666666666664</v>
      </c>
    </row>
    <row r="293" spans="18:18">
      <c r="R293" s="86">
        <f>SUM(R276:R291)</f>
        <v>1391.1700829995157</v>
      </c>
    </row>
    <row r="294" spans="18:18">
      <c r="R294">
        <f>+R293/16</f>
        <v>86.948130187469729</v>
      </c>
    </row>
  </sheetData>
  <mergeCells count="33">
    <mergeCell ref="K3:L3"/>
    <mergeCell ref="M3:N3"/>
    <mergeCell ref="AD4:AE4"/>
    <mergeCell ref="AF4:AG4"/>
    <mergeCell ref="K20:L20"/>
    <mergeCell ref="M20:N20"/>
    <mergeCell ref="K38:L38"/>
    <mergeCell ref="M38:N38"/>
    <mergeCell ref="K56:L56"/>
    <mergeCell ref="M56:N56"/>
    <mergeCell ref="K74:L74"/>
    <mergeCell ref="M74:N74"/>
    <mergeCell ref="K92:L92"/>
    <mergeCell ref="M92:N92"/>
    <mergeCell ref="K110:L110"/>
    <mergeCell ref="M110:N110"/>
    <mergeCell ref="K128:L128"/>
    <mergeCell ref="M128:N128"/>
    <mergeCell ref="K147:L147"/>
    <mergeCell ref="M147:N147"/>
    <mergeCell ref="K165:L165"/>
    <mergeCell ref="M165:N165"/>
    <mergeCell ref="K183:L183"/>
    <mergeCell ref="M183:N183"/>
    <mergeCell ref="K256:L256"/>
    <mergeCell ref="M256:N256"/>
    <mergeCell ref="K274:L274"/>
    <mergeCell ref="K201:L201"/>
    <mergeCell ref="M201:N201"/>
    <mergeCell ref="K219:L219"/>
    <mergeCell ref="M219:N219"/>
    <mergeCell ref="K238:L238"/>
    <mergeCell ref="M238:N238"/>
  </mergeCells>
  <hyperlinks>
    <hyperlink ref="J1" r:id="rId1" xr:uid="{5BBD81E1-376C-48F3-BC70-7287A83DE182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CAF9B-2D45-4C04-AB96-12D082C9D576}">
  <sheetPr>
    <tabColor rgb="FF92D050"/>
  </sheetPr>
  <dimension ref="A1:AH294"/>
  <sheetViews>
    <sheetView topLeftCell="A255" zoomScale="70" zoomScaleNormal="70" workbookViewId="0">
      <selection activeCell="A276" sqref="A276:O288"/>
    </sheetView>
  </sheetViews>
  <sheetFormatPr defaultRowHeight="15"/>
  <cols>
    <col min="1" max="1" width="34.5703125" bestFit="1" customWidth="1"/>
    <col min="7" max="7" width="11.5703125" customWidth="1"/>
    <col min="8" max="8" width="11.7109375" customWidth="1"/>
    <col min="13" max="13" width="9.85546875" bestFit="1" customWidth="1"/>
    <col min="14" max="14" width="9.85546875" customWidth="1"/>
    <col min="15" max="15" width="12.7109375" customWidth="1"/>
    <col min="17" max="17" width="9.7109375" bestFit="1" customWidth="1"/>
  </cols>
  <sheetData>
    <row r="1" spans="1:34" ht="18">
      <c r="A1" s="1" t="s">
        <v>0</v>
      </c>
      <c r="J1" s="82" t="s">
        <v>126</v>
      </c>
    </row>
    <row r="2" spans="1:34" ht="15.75" thickBot="1">
      <c r="A2" s="2" t="s">
        <v>139</v>
      </c>
    </row>
    <row r="3" spans="1:34" ht="15.75" thickBot="1">
      <c r="A3" s="99" t="s">
        <v>1</v>
      </c>
      <c r="B3" s="99" t="s">
        <v>2</v>
      </c>
      <c r="C3" s="100" t="s">
        <v>104</v>
      </c>
      <c r="D3" s="100" t="s">
        <v>3</v>
      </c>
      <c r="E3" s="99" t="s">
        <v>2</v>
      </c>
      <c r="F3" s="99" t="s">
        <v>4</v>
      </c>
      <c r="G3" s="99" t="s">
        <v>5</v>
      </c>
      <c r="H3" s="100" t="s">
        <v>6</v>
      </c>
      <c r="I3" s="100"/>
      <c r="J3" s="100"/>
      <c r="K3" s="129" t="s">
        <v>7</v>
      </c>
      <c r="L3" s="130"/>
      <c r="M3" s="129" t="s">
        <v>8</v>
      </c>
      <c r="N3" s="130"/>
      <c r="O3" s="100" t="s">
        <v>9</v>
      </c>
      <c r="P3" s="84" t="s">
        <v>99</v>
      </c>
      <c r="T3" s="119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1"/>
    </row>
    <row r="4" spans="1:34" ht="16.5" thickTop="1" thickBot="1">
      <c r="A4" s="101" t="s">
        <v>10</v>
      </c>
      <c r="B4" s="101" t="s">
        <v>11</v>
      </c>
      <c r="C4" s="101" t="s">
        <v>105</v>
      </c>
      <c r="D4" s="101" t="s">
        <v>12</v>
      </c>
      <c r="E4" s="101" t="s">
        <v>106</v>
      </c>
      <c r="F4" s="101" t="s">
        <v>13</v>
      </c>
      <c r="G4" s="101" t="s">
        <v>14</v>
      </c>
      <c r="H4" s="101" t="s">
        <v>15</v>
      </c>
      <c r="I4" s="101" t="s">
        <v>16</v>
      </c>
      <c r="J4" s="101" t="s">
        <v>17</v>
      </c>
      <c r="K4" s="101" t="s">
        <v>2</v>
      </c>
      <c r="L4" s="101" t="s">
        <v>16</v>
      </c>
      <c r="M4" s="101" t="s">
        <v>2</v>
      </c>
      <c r="N4" s="101" t="s">
        <v>16</v>
      </c>
      <c r="O4" s="101" t="s">
        <v>18</v>
      </c>
      <c r="P4">
        <v>550</v>
      </c>
      <c r="T4" s="99"/>
      <c r="U4" s="99"/>
      <c r="V4" s="100"/>
      <c r="W4" s="100"/>
      <c r="X4" s="99"/>
      <c r="Y4" s="99"/>
      <c r="Z4" s="99"/>
      <c r="AA4" s="100"/>
      <c r="AB4" s="100"/>
      <c r="AC4" s="100"/>
      <c r="AD4" s="129"/>
      <c r="AE4" s="130"/>
      <c r="AF4" s="129"/>
      <c r="AG4" s="130"/>
      <c r="AH4" s="100"/>
    </row>
    <row r="5" spans="1:34" ht="16.5" thickTop="1" thickBot="1">
      <c r="A5" s="14" t="s">
        <v>127</v>
      </c>
      <c r="B5" s="15">
        <v>2292</v>
      </c>
      <c r="C5" s="18">
        <v>402</v>
      </c>
      <c r="D5" s="13">
        <v>0</v>
      </c>
      <c r="E5" s="15">
        <v>2292</v>
      </c>
      <c r="F5" s="15">
        <v>17341</v>
      </c>
      <c r="G5" s="16">
        <v>101.71</v>
      </c>
      <c r="H5" s="17">
        <v>3573.45</v>
      </c>
      <c r="I5" s="30">
        <v>1.5590999999999999</v>
      </c>
      <c r="J5" s="18">
        <v>1.6</v>
      </c>
      <c r="K5" s="18">
        <v>586</v>
      </c>
      <c r="L5" s="18">
        <v>3.34</v>
      </c>
      <c r="M5" s="15">
        <v>1706</v>
      </c>
      <c r="N5" s="18">
        <v>0.95</v>
      </c>
      <c r="O5" s="19">
        <v>242866</v>
      </c>
      <c r="P5" s="85">
        <f t="shared" ref="P5:P16" si="0">+B5/$P$4</f>
        <v>4.167272727272727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</row>
    <row r="6" spans="1:34" ht="15.75" thickBot="1">
      <c r="A6" s="20" t="s">
        <v>128</v>
      </c>
      <c r="B6" s="21">
        <v>2201</v>
      </c>
      <c r="C6" s="26">
        <v>155</v>
      </c>
      <c r="D6" s="22">
        <v>0</v>
      </c>
      <c r="E6" s="21">
        <v>2201</v>
      </c>
      <c r="F6" s="21">
        <v>13308</v>
      </c>
      <c r="G6" s="23">
        <v>80.650000000000006</v>
      </c>
      <c r="H6" s="24">
        <v>3412.55</v>
      </c>
      <c r="I6" s="39">
        <v>1.5505</v>
      </c>
      <c r="J6" s="26">
        <v>1.6</v>
      </c>
      <c r="K6" s="26">
        <v>699</v>
      </c>
      <c r="L6" s="26">
        <v>2.66</v>
      </c>
      <c r="M6" s="21">
        <v>1502</v>
      </c>
      <c r="N6" s="26">
        <v>1.04</v>
      </c>
      <c r="O6" s="27">
        <v>242886</v>
      </c>
      <c r="P6" s="85">
        <f t="shared" si="0"/>
        <v>4.0018181818181819</v>
      </c>
      <c r="T6" s="14"/>
      <c r="U6" s="15"/>
      <c r="V6" s="18"/>
      <c r="W6" s="13"/>
      <c r="X6" s="15"/>
      <c r="Y6" s="15"/>
      <c r="Z6" s="16"/>
      <c r="AA6" s="17"/>
      <c r="AB6" s="11"/>
      <c r="AC6" s="18"/>
      <c r="AD6" s="18"/>
      <c r="AE6" s="18"/>
      <c r="AF6" s="15"/>
      <c r="AG6" s="18"/>
      <c r="AH6" s="19"/>
    </row>
    <row r="7" spans="1:34" ht="15.75" thickBot="1">
      <c r="A7" s="14" t="s">
        <v>129</v>
      </c>
      <c r="B7" s="15">
        <v>2391</v>
      </c>
      <c r="C7" s="18">
        <v>91</v>
      </c>
      <c r="D7" s="13">
        <v>0</v>
      </c>
      <c r="E7" s="15">
        <v>2391</v>
      </c>
      <c r="F7" s="15">
        <v>14580</v>
      </c>
      <c r="G7" s="16">
        <v>85.51</v>
      </c>
      <c r="H7" s="17">
        <v>4043.48</v>
      </c>
      <c r="I7" s="11">
        <v>1.6911</v>
      </c>
      <c r="J7" s="18">
        <v>1.6</v>
      </c>
      <c r="K7" s="18">
        <v>779</v>
      </c>
      <c r="L7" s="18">
        <v>3.21</v>
      </c>
      <c r="M7" s="15">
        <v>1612</v>
      </c>
      <c r="N7" s="18">
        <v>0.96</v>
      </c>
      <c r="O7" s="19">
        <v>242914</v>
      </c>
      <c r="P7" s="85">
        <f t="shared" si="0"/>
        <v>4.3472727272727276</v>
      </c>
      <c r="Q7" s="122">
        <f>SUM(H5:H7)</f>
        <v>11029.48</v>
      </c>
      <c r="T7" s="20"/>
      <c r="U7" s="21"/>
      <c r="V7" s="26"/>
      <c r="W7" s="22"/>
      <c r="X7" s="21"/>
      <c r="Y7" s="21"/>
      <c r="Z7" s="23"/>
      <c r="AA7" s="24"/>
      <c r="AB7" s="25"/>
      <c r="AC7" s="26"/>
      <c r="AD7" s="26"/>
      <c r="AE7" s="26"/>
      <c r="AF7" s="21"/>
      <c r="AG7" s="26"/>
      <c r="AH7" s="27"/>
    </row>
    <row r="8" spans="1:34" ht="15.75" thickBot="1">
      <c r="A8" s="20" t="s">
        <v>130</v>
      </c>
      <c r="B8" s="21">
        <v>2328</v>
      </c>
      <c r="C8" s="26">
        <v>101</v>
      </c>
      <c r="D8" s="22">
        <v>0</v>
      </c>
      <c r="E8" s="21">
        <v>2328</v>
      </c>
      <c r="F8" s="21">
        <v>13220</v>
      </c>
      <c r="G8" s="23">
        <v>77.540000000000006</v>
      </c>
      <c r="H8" s="24">
        <v>3738.75</v>
      </c>
      <c r="I8" s="25">
        <v>1.6060000000000001</v>
      </c>
      <c r="J8" s="26">
        <v>1.6</v>
      </c>
      <c r="K8" s="26">
        <v>766</v>
      </c>
      <c r="L8" s="26">
        <v>2.88</v>
      </c>
      <c r="M8" s="21">
        <v>1562</v>
      </c>
      <c r="N8" s="26">
        <v>0.98</v>
      </c>
      <c r="O8" s="27">
        <v>242944</v>
      </c>
      <c r="P8" s="85">
        <f t="shared" si="0"/>
        <v>4.2327272727272724</v>
      </c>
      <c r="T8" s="14"/>
      <c r="U8" s="15"/>
      <c r="V8" s="18"/>
      <c r="W8" s="13"/>
      <c r="X8" s="15"/>
      <c r="Y8" s="15"/>
      <c r="Z8" s="16"/>
      <c r="AA8" s="17"/>
      <c r="AB8" s="11"/>
      <c r="AC8" s="18"/>
      <c r="AD8" s="18"/>
      <c r="AE8" s="18"/>
      <c r="AF8" s="15"/>
      <c r="AG8" s="18"/>
      <c r="AH8" s="19"/>
    </row>
    <row r="9" spans="1:34" ht="15.75" thickBot="1">
      <c r="A9" s="14" t="s">
        <v>131</v>
      </c>
      <c r="B9" s="15">
        <v>2431</v>
      </c>
      <c r="C9" s="18">
        <v>281</v>
      </c>
      <c r="D9" s="13">
        <v>0</v>
      </c>
      <c r="E9" s="15">
        <v>2431</v>
      </c>
      <c r="F9" s="15">
        <v>15612</v>
      </c>
      <c r="G9" s="16">
        <v>101.38</v>
      </c>
      <c r="H9" s="17">
        <v>3870.55</v>
      </c>
      <c r="I9" s="30">
        <v>1.5922000000000001</v>
      </c>
      <c r="J9" s="18">
        <v>1.6</v>
      </c>
      <c r="K9" s="18">
        <v>794</v>
      </c>
      <c r="L9" s="18">
        <v>2.93</v>
      </c>
      <c r="M9" s="15">
        <v>1637</v>
      </c>
      <c r="N9" s="18">
        <v>0.94</v>
      </c>
      <c r="O9" s="19">
        <v>242978</v>
      </c>
      <c r="P9" s="85">
        <f>+B9/$P$4</f>
        <v>4.42</v>
      </c>
      <c r="T9" s="20"/>
      <c r="U9" s="21"/>
      <c r="V9" s="26"/>
      <c r="W9" s="22"/>
      <c r="X9" s="21"/>
      <c r="Y9" s="21"/>
      <c r="Z9" s="23"/>
      <c r="AA9" s="24"/>
      <c r="AB9" s="25"/>
      <c r="AC9" s="26"/>
      <c r="AD9" s="26"/>
      <c r="AE9" s="26"/>
      <c r="AF9" s="21"/>
      <c r="AG9" s="26"/>
      <c r="AH9" s="27"/>
    </row>
    <row r="10" spans="1:34" ht="15.75" thickBot="1">
      <c r="A10" s="102" t="s">
        <v>132</v>
      </c>
      <c r="B10" s="111">
        <v>2570</v>
      </c>
      <c r="C10" s="103">
        <v>15</v>
      </c>
      <c r="D10" s="104">
        <v>0</v>
      </c>
      <c r="E10" s="111">
        <v>2570</v>
      </c>
      <c r="F10" s="111">
        <v>15948</v>
      </c>
      <c r="G10" s="105">
        <v>93.54</v>
      </c>
      <c r="H10" s="118">
        <v>4103.3999999999996</v>
      </c>
      <c r="I10" s="123">
        <v>1.5967</v>
      </c>
      <c r="J10" s="103">
        <v>1.6</v>
      </c>
      <c r="K10" s="103">
        <v>805</v>
      </c>
      <c r="L10" s="103">
        <v>3.06</v>
      </c>
      <c r="M10" s="111">
        <v>1765</v>
      </c>
      <c r="N10" s="103">
        <v>0.93</v>
      </c>
      <c r="O10" s="117">
        <v>243049</v>
      </c>
      <c r="P10" s="85">
        <f t="shared" si="0"/>
        <v>4.6727272727272728</v>
      </c>
      <c r="Q10" s="122">
        <f>SUM(H8:H10)</f>
        <v>11712.7</v>
      </c>
      <c r="T10" s="14"/>
      <c r="U10" s="15"/>
      <c r="V10" s="18"/>
      <c r="W10" s="13"/>
      <c r="X10" s="15"/>
      <c r="Y10" s="15"/>
      <c r="Z10" s="16"/>
      <c r="AA10" s="17"/>
      <c r="AB10" s="11"/>
      <c r="AC10" s="18"/>
      <c r="AD10" s="18"/>
      <c r="AE10" s="18"/>
      <c r="AF10" s="15"/>
      <c r="AG10" s="18"/>
      <c r="AH10" s="19"/>
    </row>
    <row r="11" spans="1:34" ht="15.75" thickBot="1">
      <c r="A11" s="14" t="s">
        <v>133</v>
      </c>
      <c r="B11" s="15">
        <v>3037</v>
      </c>
      <c r="C11" s="18">
        <v>1</v>
      </c>
      <c r="D11" s="13">
        <v>0</v>
      </c>
      <c r="E11" s="15">
        <v>3037</v>
      </c>
      <c r="F11" s="15">
        <v>23007</v>
      </c>
      <c r="G11" s="16">
        <v>139.44</v>
      </c>
      <c r="H11" s="17">
        <v>3991.86</v>
      </c>
      <c r="I11" s="30">
        <v>1.3144</v>
      </c>
      <c r="J11" s="18">
        <v>1.6</v>
      </c>
      <c r="K11" s="18">
        <v>694</v>
      </c>
      <c r="L11" s="18">
        <v>2.9</v>
      </c>
      <c r="M11" s="15">
        <v>2343</v>
      </c>
      <c r="N11" s="18">
        <v>0.84</v>
      </c>
      <c r="O11" s="19">
        <v>243063</v>
      </c>
      <c r="P11" s="85">
        <f t="shared" si="0"/>
        <v>5.5218181818181815</v>
      </c>
      <c r="T11" s="102"/>
      <c r="U11" s="111"/>
      <c r="V11" s="103"/>
      <c r="W11" s="104"/>
      <c r="X11" s="111"/>
      <c r="Y11" s="111"/>
      <c r="Z11" s="105"/>
      <c r="AA11" s="118"/>
      <c r="AB11" s="106"/>
      <c r="AC11" s="103"/>
      <c r="AD11" s="103"/>
      <c r="AE11" s="103"/>
      <c r="AF11" s="111"/>
      <c r="AG11" s="103"/>
      <c r="AH11" s="117"/>
    </row>
    <row r="12" spans="1:34" ht="15.75" thickBot="1">
      <c r="A12" s="20" t="s">
        <v>134</v>
      </c>
      <c r="B12" s="21">
        <v>3112</v>
      </c>
      <c r="C12" s="26">
        <v>675</v>
      </c>
      <c r="D12" s="22">
        <v>0</v>
      </c>
      <c r="E12" s="21">
        <v>3112</v>
      </c>
      <c r="F12" s="21">
        <v>21750</v>
      </c>
      <c r="G12" s="23">
        <v>127.57</v>
      </c>
      <c r="H12" s="24">
        <v>4289.79</v>
      </c>
      <c r="I12" s="39">
        <v>1.3785000000000001</v>
      </c>
      <c r="J12" s="26">
        <v>1.6</v>
      </c>
      <c r="K12" s="26">
        <v>781</v>
      </c>
      <c r="L12" s="26">
        <v>2.93</v>
      </c>
      <c r="M12" s="21">
        <v>2331</v>
      </c>
      <c r="N12" s="26">
        <v>0.86</v>
      </c>
      <c r="O12" s="27">
        <v>243069</v>
      </c>
      <c r="P12" s="85">
        <f t="shared" si="0"/>
        <v>5.6581818181818182</v>
      </c>
      <c r="T12" s="14"/>
      <c r="U12" s="15"/>
      <c r="V12" s="18"/>
      <c r="W12" s="13"/>
      <c r="X12" s="15"/>
      <c r="Y12" s="15"/>
      <c r="Z12" s="16"/>
      <c r="AA12" s="17"/>
      <c r="AB12" s="30"/>
      <c r="AC12" s="18"/>
      <c r="AD12" s="18"/>
      <c r="AE12" s="18"/>
      <c r="AF12" s="15"/>
      <c r="AG12" s="18"/>
      <c r="AH12" s="19"/>
    </row>
    <row r="13" spans="1:34" ht="15.75" thickBot="1">
      <c r="A13" s="14" t="s">
        <v>135</v>
      </c>
      <c r="B13" s="15">
        <v>3440</v>
      </c>
      <c r="C13" s="18">
        <v>869</v>
      </c>
      <c r="D13" s="13">
        <v>0</v>
      </c>
      <c r="E13" s="15">
        <v>3440</v>
      </c>
      <c r="F13" s="15">
        <v>21183</v>
      </c>
      <c r="G13" s="16">
        <v>128.38</v>
      </c>
      <c r="H13" s="17">
        <v>4533.1499999999996</v>
      </c>
      <c r="I13" s="30">
        <v>1.3178000000000001</v>
      </c>
      <c r="J13" s="18">
        <v>1.6</v>
      </c>
      <c r="K13" s="18">
        <v>899</v>
      </c>
      <c r="L13" s="18">
        <v>2.66</v>
      </c>
      <c r="M13" s="15">
        <v>2541</v>
      </c>
      <c r="N13" s="18">
        <v>0.84</v>
      </c>
      <c r="O13" s="19">
        <v>243126</v>
      </c>
      <c r="P13" s="85">
        <f t="shared" si="0"/>
        <v>6.2545454545454549</v>
      </c>
      <c r="Q13" s="122">
        <f>SUM(H11:H13)</f>
        <v>12814.8</v>
      </c>
      <c r="T13" s="20"/>
      <c r="U13" s="21"/>
      <c r="V13" s="26"/>
      <c r="W13" s="22"/>
      <c r="X13" s="21"/>
      <c r="Y13" s="21"/>
      <c r="Z13" s="23"/>
      <c r="AA13" s="24"/>
      <c r="AB13" s="39"/>
      <c r="AC13" s="26"/>
      <c r="AD13" s="26"/>
      <c r="AE13" s="26"/>
      <c r="AF13" s="21"/>
      <c r="AG13" s="26"/>
      <c r="AH13" s="27"/>
    </row>
    <row r="14" spans="1:34" ht="15.75" thickBot="1">
      <c r="A14" s="20" t="s">
        <v>136</v>
      </c>
      <c r="B14" s="21">
        <v>2544</v>
      </c>
      <c r="C14" s="26">
        <v>3</v>
      </c>
      <c r="D14" s="22">
        <v>0</v>
      </c>
      <c r="E14" s="21">
        <v>2544</v>
      </c>
      <c r="F14" s="21">
        <v>14130</v>
      </c>
      <c r="G14" s="23">
        <v>82.87</v>
      </c>
      <c r="H14" s="24">
        <v>4124.43</v>
      </c>
      <c r="I14" s="25">
        <v>1.6212</v>
      </c>
      <c r="J14" s="26">
        <v>1.6</v>
      </c>
      <c r="K14" s="26">
        <v>909</v>
      </c>
      <c r="L14" s="26">
        <v>2.84</v>
      </c>
      <c r="M14" s="21">
        <v>1635</v>
      </c>
      <c r="N14" s="26">
        <v>0.94</v>
      </c>
      <c r="O14" s="27">
        <v>243126</v>
      </c>
      <c r="P14" s="85">
        <f t="shared" si="0"/>
        <v>4.625454545454545</v>
      </c>
      <c r="T14" s="14"/>
      <c r="U14" s="15"/>
      <c r="V14" s="18"/>
      <c r="W14" s="13"/>
      <c r="X14" s="15"/>
      <c r="Y14" s="15"/>
      <c r="Z14" s="16"/>
      <c r="AA14" s="17"/>
      <c r="AB14" s="30"/>
      <c r="AC14" s="18"/>
      <c r="AD14" s="18"/>
      <c r="AE14" s="18"/>
      <c r="AF14" s="15"/>
      <c r="AG14" s="18"/>
      <c r="AH14" s="19"/>
    </row>
    <row r="15" spans="1:34" ht="15.75" thickBot="1">
      <c r="A15" s="14" t="s">
        <v>137</v>
      </c>
      <c r="B15" s="15">
        <v>2542</v>
      </c>
      <c r="C15" s="18">
        <v>26</v>
      </c>
      <c r="D15" s="13">
        <v>0</v>
      </c>
      <c r="E15" s="15">
        <v>2542</v>
      </c>
      <c r="F15" s="15">
        <v>14450</v>
      </c>
      <c r="G15" s="16">
        <v>84.75</v>
      </c>
      <c r="H15" s="17">
        <v>4447.7</v>
      </c>
      <c r="I15" s="11">
        <v>1.7497</v>
      </c>
      <c r="J15" s="18">
        <v>1.6</v>
      </c>
      <c r="K15" s="18">
        <v>933</v>
      </c>
      <c r="L15" s="18">
        <v>3</v>
      </c>
      <c r="M15" s="15">
        <v>1609</v>
      </c>
      <c r="N15" s="18">
        <v>1.02</v>
      </c>
      <c r="O15" s="19">
        <v>243152</v>
      </c>
      <c r="P15" s="85">
        <f t="shared" si="0"/>
        <v>4.621818181818182</v>
      </c>
      <c r="T15" s="20"/>
      <c r="U15" s="21"/>
      <c r="V15" s="26"/>
      <c r="W15" s="22"/>
      <c r="X15" s="21"/>
      <c r="Y15" s="21"/>
      <c r="Z15" s="23"/>
      <c r="AA15" s="24"/>
      <c r="AB15" s="25"/>
      <c r="AC15" s="26"/>
      <c r="AD15" s="26"/>
      <c r="AE15" s="26"/>
      <c r="AF15" s="21"/>
      <c r="AG15" s="26"/>
      <c r="AH15" s="27"/>
    </row>
    <row r="16" spans="1:34" ht="15.75" thickBot="1">
      <c r="A16" s="20" t="s">
        <v>138</v>
      </c>
      <c r="B16" s="21">
        <v>2709</v>
      </c>
      <c r="C16" s="26">
        <v>9</v>
      </c>
      <c r="D16" s="22">
        <v>0</v>
      </c>
      <c r="E16" s="21">
        <v>2709</v>
      </c>
      <c r="F16" s="21">
        <v>15036</v>
      </c>
      <c r="G16" s="23">
        <v>91.13</v>
      </c>
      <c r="H16" s="24">
        <v>4718.99</v>
      </c>
      <c r="I16" s="25">
        <v>1.742</v>
      </c>
      <c r="J16" s="26">
        <v>1.6</v>
      </c>
      <c r="K16" s="21">
        <v>1031</v>
      </c>
      <c r="L16" s="26">
        <v>2.91</v>
      </c>
      <c r="M16" s="21">
        <v>1678</v>
      </c>
      <c r="N16" s="26">
        <v>1.03</v>
      </c>
      <c r="O16" s="27">
        <v>243182</v>
      </c>
      <c r="P16" s="85">
        <f t="shared" si="0"/>
        <v>4.9254545454545458</v>
      </c>
      <c r="T16" s="14"/>
      <c r="U16" s="15"/>
      <c r="V16" s="18"/>
      <c r="W16" s="13"/>
      <c r="X16" s="15"/>
      <c r="Y16" s="15"/>
      <c r="Z16" s="16"/>
      <c r="AA16" s="17"/>
      <c r="AB16" s="11"/>
      <c r="AC16" s="18"/>
      <c r="AD16" s="18"/>
      <c r="AE16" s="18"/>
      <c r="AF16" s="15"/>
      <c r="AG16" s="18"/>
      <c r="AH16" s="19"/>
    </row>
    <row r="17" spans="1:34" ht="15.75" thickBot="1">
      <c r="A17" s="107" t="s">
        <v>13</v>
      </c>
      <c r="B17" s="109">
        <v>31597</v>
      </c>
      <c r="C17" s="109">
        <v>2628</v>
      </c>
      <c r="D17" s="108">
        <v>0</v>
      </c>
      <c r="E17" s="109">
        <v>31597</v>
      </c>
      <c r="F17" s="109">
        <v>199565</v>
      </c>
      <c r="G17" s="108">
        <v>99.41</v>
      </c>
      <c r="H17" s="112">
        <v>48848.11</v>
      </c>
      <c r="I17" s="108">
        <v>1.546</v>
      </c>
      <c r="J17" s="107">
        <v>1.6</v>
      </c>
      <c r="K17" s="109">
        <v>9676</v>
      </c>
      <c r="L17" s="108">
        <v>2.93</v>
      </c>
      <c r="M17" s="109">
        <v>21921</v>
      </c>
      <c r="N17" s="108">
        <v>0.93</v>
      </c>
      <c r="O17" s="124"/>
      <c r="P17" s="85">
        <f>+B17/$P$4</f>
        <v>57.449090909090906</v>
      </c>
      <c r="T17" s="20"/>
      <c r="U17" s="21"/>
      <c r="V17" s="26"/>
      <c r="W17" s="22"/>
      <c r="X17" s="21"/>
      <c r="Y17" s="21"/>
      <c r="Z17" s="23"/>
      <c r="AA17" s="24"/>
      <c r="AB17" s="25"/>
      <c r="AC17" s="26"/>
      <c r="AD17" s="21"/>
      <c r="AE17" s="26"/>
      <c r="AF17" s="21"/>
      <c r="AG17" s="26"/>
      <c r="AH17" s="27"/>
    </row>
    <row r="18" spans="1:34" ht="18.75" thickBot="1">
      <c r="A18" s="8" t="s">
        <v>20</v>
      </c>
      <c r="T18" s="107"/>
      <c r="U18" s="109"/>
      <c r="V18" s="109"/>
      <c r="W18" s="108"/>
      <c r="X18" s="109"/>
      <c r="Y18" s="109"/>
      <c r="Z18" s="108"/>
      <c r="AA18" s="112"/>
      <c r="AB18" s="108"/>
      <c r="AC18" s="107"/>
      <c r="AD18" s="109"/>
      <c r="AE18" s="108"/>
      <c r="AF18" s="109"/>
      <c r="AG18" s="108"/>
      <c r="AH18" s="28"/>
    </row>
    <row r="19" spans="1:34" ht="30.75" thickBot="1">
      <c r="A19" s="9" t="s">
        <v>21</v>
      </c>
    </row>
    <row r="20" spans="1:34" ht="15.75" thickBot="1">
      <c r="A20" s="101" t="s">
        <v>1</v>
      </c>
      <c r="B20" s="101" t="s">
        <v>2</v>
      </c>
      <c r="C20" s="110" t="s">
        <v>104</v>
      </c>
      <c r="D20" s="110" t="s">
        <v>3</v>
      </c>
      <c r="E20" s="101" t="s">
        <v>2</v>
      </c>
      <c r="F20" s="101" t="s">
        <v>4</v>
      </c>
      <c r="G20" s="101" t="s">
        <v>5</v>
      </c>
      <c r="H20" s="110" t="s">
        <v>6</v>
      </c>
      <c r="I20" s="110"/>
      <c r="J20" s="110"/>
      <c r="K20" s="127" t="s">
        <v>7</v>
      </c>
      <c r="L20" s="128"/>
      <c r="M20" s="127" t="s">
        <v>8</v>
      </c>
      <c r="N20" s="128"/>
      <c r="O20" s="110" t="s">
        <v>9</v>
      </c>
      <c r="P20" s="84" t="s">
        <v>99</v>
      </c>
    </row>
    <row r="21" spans="1:34" ht="16.5" thickTop="1" thickBot="1">
      <c r="A21" s="101" t="s">
        <v>10</v>
      </c>
      <c r="B21" s="101" t="s">
        <v>11</v>
      </c>
      <c r="C21" s="101" t="s">
        <v>105</v>
      </c>
      <c r="D21" s="101" t="s">
        <v>12</v>
      </c>
      <c r="E21" s="101" t="s">
        <v>106</v>
      </c>
      <c r="F21" s="101" t="s">
        <v>13</v>
      </c>
      <c r="G21" s="101" t="s">
        <v>14</v>
      </c>
      <c r="H21" s="101" t="s">
        <v>15</v>
      </c>
      <c r="I21" s="101" t="s">
        <v>16</v>
      </c>
      <c r="J21" s="101" t="s">
        <v>17</v>
      </c>
      <c r="K21" s="101" t="s">
        <v>2</v>
      </c>
      <c r="L21" s="101" t="s">
        <v>16</v>
      </c>
      <c r="M21" s="101" t="s">
        <v>2</v>
      </c>
      <c r="N21" s="101" t="s">
        <v>16</v>
      </c>
      <c r="O21" s="101" t="s">
        <v>18</v>
      </c>
      <c r="P21">
        <v>208</v>
      </c>
    </row>
    <row r="22" spans="1:34" ht="16.5" thickTop="1" thickBot="1">
      <c r="A22" s="14" t="s">
        <v>127</v>
      </c>
      <c r="B22" s="15">
        <v>1148</v>
      </c>
      <c r="C22" s="18">
        <v>41</v>
      </c>
      <c r="D22" s="13">
        <v>0</v>
      </c>
      <c r="E22" s="15">
        <v>1148</v>
      </c>
      <c r="F22" s="15">
        <v>7935</v>
      </c>
      <c r="G22" s="16">
        <v>123.06</v>
      </c>
      <c r="H22" s="17">
        <v>1330.01</v>
      </c>
      <c r="I22" s="11">
        <v>1.1585000000000001</v>
      </c>
      <c r="J22" s="18">
        <v>1</v>
      </c>
      <c r="K22" s="18">
        <v>297</v>
      </c>
      <c r="L22" s="18">
        <v>2.3199999999999998</v>
      </c>
      <c r="M22" s="18">
        <v>851</v>
      </c>
      <c r="N22" s="18">
        <v>0.75</v>
      </c>
      <c r="O22" s="19">
        <v>242940</v>
      </c>
      <c r="P22" s="85">
        <f>+B22/$P$21</f>
        <v>5.5192307692307692</v>
      </c>
    </row>
    <row r="23" spans="1:34" ht="15.75" thickBot="1">
      <c r="A23" s="20" t="s">
        <v>128</v>
      </c>
      <c r="B23" s="26">
        <v>955</v>
      </c>
      <c r="C23" s="26">
        <v>24</v>
      </c>
      <c r="D23" s="22">
        <v>0</v>
      </c>
      <c r="E23" s="26">
        <v>955</v>
      </c>
      <c r="F23" s="21">
        <v>6034</v>
      </c>
      <c r="G23" s="23">
        <v>96.7</v>
      </c>
      <c r="H23" s="24">
        <v>1264.5999999999999</v>
      </c>
      <c r="I23" s="25">
        <v>1.3242</v>
      </c>
      <c r="J23" s="26">
        <v>1</v>
      </c>
      <c r="K23" s="26">
        <v>279</v>
      </c>
      <c r="L23" s="26">
        <v>2.54</v>
      </c>
      <c r="M23" s="26">
        <v>676</v>
      </c>
      <c r="N23" s="26">
        <v>0.82</v>
      </c>
      <c r="O23" s="27">
        <v>243000</v>
      </c>
      <c r="P23" s="85">
        <f t="shared" ref="P23:P34" si="1">+B23/$P$21</f>
        <v>4.5913461538461542</v>
      </c>
    </row>
    <row r="24" spans="1:34" ht="15.75" thickBot="1">
      <c r="A24" s="14" t="s">
        <v>129</v>
      </c>
      <c r="B24" s="15">
        <v>1068</v>
      </c>
      <c r="C24" s="18">
        <v>20</v>
      </c>
      <c r="D24" s="13">
        <v>0</v>
      </c>
      <c r="E24" s="15">
        <v>1068</v>
      </c>
      <c r="F24" s="15">
        <v>5831</v>
      </c>
      <c r="G24" s="16">
        <v>90.43</v>
      </c>
      <c r="H24" s="17">
        <v>1312.96</v>
      </c>
      <c r="I24" s="11">
        <v>1.2294</v>
      </c>
      <c r="J24" s="18">
        <v>1</v>
      </c>
      <c r="K24" s="18">
        <v>341</v>
      </c>
      <c r="L24" s="18">
        <v>2.2599999999999998</v>
      </c>
      <c r="M24" s="18">
        <v>727</v>
      </c>
      <c r="N24" s="18">
        <v>0.74</v>
      </c>
      <c r="O24" s="19">
        <v>243111</v>
      </c>
      <c r="P24" s="85">
        <f t="shared" si="1"/>
        <v>5.134615384615385</v>
      </c>
      <c r="Q24" s="122">
        <f>SUM(H22:H24)</f>
        <v>3907.5699999999997</v>
      </c>
    </row>
    <row r="25" spans="1:34" ht="15.75" thickBot="1">
      <c r="A25" s="20" t="s">
        <v>130</v>
      </c>
      <c r="B25" s="21">
        <v>1037</v>
      </c>
      <c r="C25" s="26">
        <v>11</v>
      </c>
      <c r="D25" s="29">
        <v>1</v>
      </c>
      <c r="E25" s="21">
        <v>1036</v>
      </c>
      <c r="F25" s="21">
        <v>5356</v>
      </c>
      <c r="G25" s="23">
        <v>83.06</v>
      </c>
      <c r="H25" s="24">
        <v>1299.4100000000001</v>
      </c>
      <c r="I25" s="25">
        <v>1.2543</v>
      </c>
      <c r="J25" s="26">
        <v>1</v>
      </c>
      <c r="K25" s="26">
        <v>366</v>
      </c>
      <c r="L25" s="26">
        <v>2.19</v>
      </c>
      <c r="M25" s="26">
        <v>670</v>
      </c>
      <c r="N25" s="26">
        <v>0.74</v>
      </c>
      <c r="O25" s="27">
        <v>243213</v>
      </c>
      <c r="P25" s="85">
        <f t="shared" si="1"/>
        <v>4.9855769230769234</v>
      </c>
    </row>
    <row r="26" spans="1:34" ht="15.75" thickBot="1">
      <c r="A26" s="14" t="s">
        <v>131</v>
      </c>
      <c r="B26" s="18">
        <v>963</v>
      </c>
      <c r="C26" s="18">
        <v>22</v>
      </c>
      <c r="D26" s="10">
        <v>4</v>
      </c>
      <c r="E26" s="18">
        <v>959</v>
      </c>
      <c r="F26" s="15">
        <v>5246</v>
      </c>
      <c r="G26" s="16">
        <v>90.08</v>
      </c>
      <c r="H26" s="17">
        <v>1226.4000000000001</v>
      </c>
      <c r="I26" s="11">
        <v>1.2787999999999999</v>
      </c>
      <c r="J26" s="18">
        <v>1</v>
      </c>
      <c r="K26" s="18">
        <v>307</v>
      </c>
      <c r="L26" s="18">
        <v>2.2799999999999998</v>
      </c>
      <c r="M26" s="18">
        <v>652</v>
      </c>
      <c r="N26" s="18">
        <v>0.81</v>
      </c>
      <c r="O26" s="19">
        <v>243213</v>
      </c>
      <c r="P26" s="85">
        <f t="shared" si="1"/>
        <v>4.6298076923076925</v>
      </c>
    </row>
    <row r="27" spans="1:34" ht="15.75" thickBot="1">
      <c r="A27" s="20" t="s">
        <v>132</v>
      </c>
      <c r="B27" s="21">
        <v>1428</v>
      </c>
      <c r="C27" s="26">
        <v>57</v>
      </c>
      <c r="D27" s="29">
        <v>4</v>
      </c>
      <c r="E27" s="21">
        <v>1424</v>
      </c>
      <c r="F27" s="21">
        <v>8829</v>
      </c>
      <c r="G27" s="23">
        <v>136.93</v>
      </c>
      <c r="H27" s="24">
        <v>1565.69</v>
      </c>
      <c r="I27" s="25">
        <v>1.0994999999999999</v>
      </c>
      <c r="J27" s="26">
        <v>1</v>
      </c>
      <c r="K27" s="26">
        <v>346</v>
      </c>
      <c r="L27" s="26">
        <v>2.34</v>
      </c>
      <c r="M27" s="21">
        <v>1078</v>
      </c>
      <c r="N27" s="26">
        <v>0.7</v>
      </c>
      <c r="O27" s="27">
        <v>243214</v>
      </c>
      <c r="P27" s="85">
        <f t="shared" si="1"/>
        <v>6.865384615384615</v>
      </c>
      <c r="Q27" s="122">
        <f>SUM(H25:H27)</f>
        <v>4091.5000000000005</v>
      </c>
    </row>
    <row r="28" spans="1:34" ht="15.75" thickBot="1">
      <c r="A28" s="14" t="s">
        <v>133</v>
      </c>
      <c r="B28" s="15">
        <v>1220</v>
      </c>
      <c r="C28" s="18">
        <v>19</v>
      </c>
      <c r="D28" s="10">
        <v>5</v>
      </c>
      <c r="E28" s="15">
        <v>1215</v>
      </c>
      <c r="F28" s="15">
        <v>8145</v>
      </c>
      <c r="G28" s="16">
        <v>130.53</v>
      </c>
      <c r="H28" s="17">
        <v>1455.35</v>
      </c>
      <c r="I28" s="11">
        <v>1.1978</v>
      </c>
      <c r="J28" s="18">
        <v>1</v>
      </c>
      <c r="K28" s="18">
        <v>296</v>
      </c>
      <c r="L28" s="18">
        <v>2.44</v>
      </c>
      <c r="M28" s="18">
        <v>919</v>
      </c>
      <c r="N28" s="18">
        <v>0.8</v>
      </c>
      <c r="O28" s="19">
        <v>243214</v>
      </c>
      <c r="P28" s="85">
        <f t="shared" si="1"/>
        <v>5.865384615384615</v>
      </c>
    </row>
    <row r="29" spans="1:34" ht="15.75" thickBot="1">
      <c r="A29" s="20" t="s">
        <v>134</v>
      </c>
      <c r="B29" s="26">
        <v>968</v>
      </c>
      <c r="C29" s="26">
        <v>13</v>
      </c>
      <c r="D29" s="29">
        <v>6</v>
      </c>
      <c r="E29" s="26">
        <v>962</v>
      </c>
      <c r="F29" s="21">
        <v>5648</v>
      </c>
      <c r="G29" s="23">
        <v>87.59</v>
      </c>
      <c r="H29" s="24">
        <v>1372.32</v>
      </c>
      <c r="I29" s="25">
        <v>1.4265000000000001</v>
      </c>
      <c r="J29" s="26">
        <v>1</v>
      </c>
      <c r="K29" s="26">
        <v>319</v>
      </c>
      <c r="L29" s="26">
        <v>2.61</v>
      </c>
      <c r="M29" s="26">
        <v>643</v>
      </c>
      <c r="N29" s="26">
        <v>0.84</v>
      </c>
      <c r="O29" s="27">
        <v>243213</v>
      </c>
      <c r="P29" s="85">
        <f t="shared" si="1"/>
        <v>4.6538461538461542</v>
      </c>
    </row>
    <row r="30" spans="1:34" ht="15.75" thickBot="1">
      <c r="A30" s="14" t="s">
        <v>135</v>
      </c>
      <c r="B30" s="15">
        <v>1069</v>
      </c>
      <c r="C30" s="18">
        <v>3</v>
      </c>
      <c r="D30" s="10">
        <v>2</v>
      </c>
      <c r="E30" s="15">
        <v>1067</v>
      </c>
      <c r="F30" s="15">
        <v>5611</v>
      </c>
      <c r="G30" s="16">
        <v>89.92</v>
      </c>
      <c r="H30" s="17">
        <v>1479.48</v>
      </c>
      <c r="I30" s="11">
        <v>1.3866000000000001</v>
      </c>
      <c r="J30" s="18">
        <v>1</v>
      </c>
      <c r="K30" s="18">
        <v>376</v>
      </c>
      <c r="L30" s="18">
        <v>2.27</v>
      </c>
      <c r="M30" s="18">
        <v>691</v>
      </c>
      <c r="N30" s="18">
        <v>0.9</v>
      </c>
      <c r="O30" s="19">
        <v>243213</v>
      </c>
      <c r="P30" s="85">
        <f t="shared" si="1"/>
        <v>5.1394230769230766</v>
      </c>
      <c r="Q30" s="122">
        <f>SUM(H28:H30)</f>
        <v>4307.1499999999996</v>
      </c>
    </row>
    <row r="31" spans="1:34" ht="15.75" thickBot="1">
      <c r="A31" s="20" t="s">
        <v>136</v>
      </c>
      <c r="B31" s="21">
        <v>1028</v>
      </c>
      <c r="C31" s="26">
        <v>12</v>
      </c>
      <c r="D31" s="22">
        <v>0</v>
      </c>
      <c r="E31" s="21">
        <v>1028</v>
      </c>
      <c r="F31" s="21">
        <v>5072</v>
      </c>
      <c r="G31" s="23">
        <v>78.66</v>
      </c>
      <c r="H31" s="24">
        <v>1386.26</v>
      </c>
      <c r="I31" s="25">
        <v>1.3485</v>
      </c>
      <c r="J31" s="26">
        <v>1</v>
      </c>
      <c r="K31" s="26">
        <v>332</v>
      </c>
      <c r="L31" s="26">
        <v>2.21</v>
      </c>
      <c r="M31" s="26">
        <v>696</v>
      </c>
      <c r="N31" s="26">
        <v>0.94</v>
      </c>
      <c r="O31" s="27">
        <v>243214</v>
      </c>
      <c r="P31" s="85">
        <f t="shared" si="1"/>
        <v>4.9423076923076925</v>
      </c>
    </row>
    <row r="32" spans="1:34" ht="15.75" thickBot="1">
      <c r="A32" s="14" t="s">
        <v>137</v>
      </c>
      <c r="B32" s="18">
        <v>969</v>
      </c>
      <c r="C32" s="18">
        <v>6</v>
      </c>
      <c r="D32" s="10">
        <v>1</v>
      </c>
      <c r="E32" s="18">
        <v>968</v>
      </c>
      <c r="F32" s="15">
        <v>4994</v>
      </c>
      <c r="G32" s="16">
        <v>77.45</v>
      </c>
      <c r="H32" s="17">
        <v>1301.3800000000001</v>
      </c>
      <c r="I32" s="11">
        <v>1.3444</v>
      </c>
      <c r="J32" s="18">
        <v>1</v>
      </c>
      <c r="K32" s="18">
        <v>333</v>
      </c>
      <c r="L32" s="18">
        <v>2.31</v>
      </c>
      <c r="M32" s="18">
        <v>635</v>
      </c>
      <c r="N32" s="18">
        <v>0.84</v>
      </c>
      <c r="O32" s="19">
        <v>243214</v>
      </c>
      <c r="P32" s="85">
        <f t="shared" si="1"/>
        <v>4.6586538461538458</v>
      </c>
    </row>
    <row r="33" spans="1:17" ht="15.75" thickBot="1">
      <c r="A33" s="20" t="s">
        <v>138</v>
      </c>
      <c r="B33" s="21">
        <v>1074</v>
      </c>
      <c r="C33" s="26">
        <v>1</v>
      </c>
      <c r="D33" s="29">
        <v>2</v>
      </c>
      <c r="E33" s="21">
        <v>1072</v>
      </c>
      <c r="F33" s="21">
        <v>5476</v>
      </c>
      <c r="G33" s="23">
        <v>87.76</v>
      </c>
      <c r="H33" s="24">
        <v>1456.1</v>
      </c>
      <c r="I33" s="25">
        <v>1.3583000000000001</v>
      </c>
      <c r="J33" s="26">
        <v>1</v>
      </c>
      <c r="K33" s="26">
        <v>373</v>
      </c>
      <c r="L33" s="26">
        <v>2.2599999999999998</v>
      </c>
      <c r="M33" s="26">
        <v>699</v>
      </c>
      <c r="N33" s="26">
        <v>0.88</v>
      </c>
      <c r="O33" s="27">
        <v>243224</v>
      </c>
      <c r="P33" s="85">
        <f t="shared" si="1"/>
        <v>5.1634615384615383</v>
      </c>
    </row>
    <row r="34" spans="1:17" ht="15.75" thickBot="1">
      <c r="A34" s="4" t="s">
        <v>13</v>
      </c>
      <c r="B34" s="5">
        <v>12927</v>
      </c>
      <c r="C34" s="6">
        <v>229</v>
      </c>
      <c r="D34" s="6">
        <v>25</v>
      </c>
      <c r="E34" s="5">
        <v>12902</v>
      </c>
      <c r="F34" s="5">
        <v>74177</v>
      </c>
      <c r="G34" s="6">
        <v>97.7</v>
      </c>
      <c r="H34" s="7">
        <v>16449.939999999999</v>
      </c>
      <c r="I34" s="6">
        <v>1.2749999999999999</v>
      </c>
      <c r="J34" s="4">
        <v>1</v>
      </c>
      <c r="K34" s="5">
        <v>3965</v>
      </c>
      <c r="L34" s="6">
        <v>2.33</v>
      </c>
      <c r="M34" s="5">
        <v>8937</v>
      </c>
      <c r="N34" s="6">
        <v>0.81</v>
      </c>
      <c r="O34" s="28"/>
      <c r="P34" s="85">
        <f t="shared" si="1"/>
        <v>62.14903846153846</v>
      </c>
    </row>
    <row r="35" spans="1:17">
      <c r="A35" s="35"/>
      <c r="B35" s="36"/>
      <c r="C35" s="37"/>
      <c r="D35" s="36"/>
      <c r="E35" s="37"/>
      <c r="F35" s="38"/>
      <c r="G35" s="37"/>
      <c r="H35" s="35"/>
      <c r="I35" s="36"/>
      <c r="J35" s="37"/>
      <c r="K35" s="36"/>
      <c r="L35" s="37"/>
    </row>
    <row r="36" spans="1:17" ht="18">
      <c r="A36" s="8" t="s">
        <v>44</v>
      </c>
    </row>
    <row r="37" spans="1:17" ht="30.75" thickBot="1">
      <c r="A37" s="9" t="s">
        <v>24</v>
      </c>
    </row>
    <row r="38" spans="1:17" ht="15.75" thickBot="1">
      <c r="A38" s="101" t="s">
        <v>1</v>
      </c>
      <c r="B38" s="101" t="s">
        <v>2</v>
      </c>
      <c r="C38" s="110" t="s">
        <v>104</v>
      </c>
      <c r="D38" s="110" t="s">
        <v>3</v>
      </c>
      <c r="E38" s="101" t="s">
        <v>2</v>
      </c>
      <c r="F38" s="101" t="s">
        <v>4</v>
      </c>
      <c r="G38" s="101" t="s">
        <v>5</v>
      </c>
      <c r="H38" s="110" t="s">
        <v>6</v>
      </c>
      <c r="I38" s="110"/>
      <c r="J38" s="110"/>
      <c r="K38" s="127" t="s">
        <v>7</v>
      </c>
      <c r="L38" s="128"/>
      <c r="M38" s="127" t="s">
        <v>8</v>
      </c>
      <c r="N38" s="128"/>
      <c r="O38" s="110" t="s">
        <v>9</v>
      </c>
      <c r="P38" s="84" t="s">
        <v>99</v>
      </c>
    </row>
    <row r="39" spans="1:17" ht="16.5" thickTop="1" thickBot="1">
      <c r="A39" s="101" t="s">
        <v>10</v>
      </c>
      <c r="B39" s="101" t="s">
        <v>11</v>
      </c>
      <c r="C39" s="101" t="s">
        <v>105</v>
      </c>
      <c r="D39" s="101" t="s">
        <v>12</v>
      </c>
      <c r="E39" s="101" t="s">
        <v>106</v>
      </c>
      <c r="F39" s="101" t="s">
        <v>13</v>
      </c>
      <c r="G39" s="101" t="s">
        <v>14</v>
      </c>
      <c r="H39" s="101" t="s">
        <v>15</v>
      </c>
      <c r="I39" s="101" t="s">
        <v>16</v>
      </c>
      <c r="J39" s="101" t="s">
        <v>17</v>
      </c>
      <c r="K39" s="101" t="s">
        <v>2</v>
      </c>
      <c r="L39" s="101" t="s">
        <v>16</v>
      </c>
      <c r="M39" s="101" t="s">
        <v>2</v>
      </c>
      <c r="N39" s="101" t="s">
        <v>16</v>
      </c>
      <c r="O39" s="101" t="s">
        <v>18</v>
      </c>
      <c r="P39">
        <v>30</v>
      </c>
    </row>
    <row r="40" spans="1:17" ht="16.5" thickTop="1" thickBot="1">
      <c r="A40" s="14" t="s">
        <v>127</v>
      </c>
      <c r="B40" s="18">
        <v>293</v>
      </c>
      <c r="C40" s="18">
        <v>16</v>
      </c>
      <c r="D40" s="13">
        <v>0</v>
      </c>
      <c r="E40" s="18">
        <v>293</v>
      </c>
      <c r="F40" s="15">
        <v>3179</v>
      </c>
      <c r="G40" s="16">
        <v>341.83</v>
      </c>
      <c r="H40" s="18">
        <v>273.95999999999998</v>
      </c>
      <c r="I40" s="11">
        <v>0.93500000000000005</v>
      </c>
      <c r="J40" s="18">
        <v>0.6</v>
      </c>
      <c r="K40" s="18">
        <v>1</v>
      </c>
      <c r="L40" s="18">
        <v>0.56000000000000005</v>
      </c>
      <c r="M40" s="18">
        <v>292</v>
      </c>
      <c r="N40" s="18">
        <v>0.94</v>
      </c>
      <c r="O40" s="19">
        <v>242960</v>
      </c>
      <c r="P40" s="85">
        <f>+B40/$P$39</f>
        <v>9.7666666666666675</v>
      </c>
    </row>
    <row r="41" spans="1:17" ht="15.75" thickBot="1">
      <c r="A41" s="20" t="s">
        <v>128</v>
      </c>
      <c r="B41" s="26">
        <v>194</v>
      </c>
      <c r="C41" s="26">
        <v>5</v>
      </c>
      <c r="D41" s="29">
        <v>8</v>
      </c>
      <c r="E41" s="26">
        <v>186</v>
      </c>
      <c r="F41" s="21">
        <v>1206</v>
      </c>
      <c r="G41" s="23">
        <v>134</v>
      </c>
      <c r="H41" s="26">
        <v>158.29</v>
      </c>
      <c r="I41" s="25">
        <v>0.85099999999999998</v>
      </c>
      <c r="J41" s="26">
        <v>0.6</v>
      </c>
      <c r="K41" s="26">
        <v>4</v>
      </c>
      <c r="L41" s="26">
        <v>0.98</v>
      </c>
      <c r="M41" s="26">
        <v>182</v>
      </c>
      <c r="N41" s="26">
        <v>0.85</v>
      </c>
      <c r="O41" s="27">
        <v>242960</v>
      </c>
      <c r="P41" s="85">
        <f t="shared" ref="P41:P52" si="2">+B41/$P$39</f>
        <v>6.4666666666666668</v>
      </c>
    </row>
    <row r="42" spans="1:17" ht="15.75" thickBot="1">
      <c r="A42" s="14" t="s">
        <v>129</v>
      </c>
      <c r="B42" s="18">
        <v>189</v>
      </c>
      <c r="C42" s="18">
        <v>5</v>
      </c>
      <c r="D42" s="10">
        <v>6</v>
      </c>
      <c r="E42" s="18">
        <v>183</v>
      </c>
      <c r="F42" s="15">
        <v>1656</v>
      </c>
      <c r="G42" s="16">
        <v>178.06</v>
      </c>
      <c r="H42" s="18">
        <v>147.03</v>
      </c>
      <c r="I42" s="11">
        <v>0.8034</v>
      </c>
      <c r="J42" s="18">
        <v>0.6</v>
      </c>
      <c r="K42" s="18">
        <v>5</v>
      </c>
      <c r="L42" s="18">
        <v>0.81</v>
      </c>
      <c r="M42" s="18">
        <v>178</v>
      </c>
      <c r="N42" s="18">
        <v>0.8</v>
      </c>
      <c r="O42" s="19">
        <v>242960</v>
      </c>
      <c r="P42" s="85">
        <f t="shared" si="2"/>
        <v>6.3</v>
      </c>
      <c r="Q42">
        <f>SUM(H40:H42)</f>
        <v>579.28</v>
      </c>
    </row>
    <row r="43" spans="1:17" ht="15.75" thickBot="1">
      <c r="A43" s="20" t="s">
        <v>130</v>
      </c>
      <c r="B43" s="26">
        <v>200</v>
      </c>
      <c r="C43" s="26">
        <v>6</v>
      </c>
      <c r="D43" s="29">
        <v>8</v>
      </c>
      <c r="E43" s="26">
        <v>192</v>
      </c>
      <c r="F43" s="21">
        <v>1095</v>
      </c>
      <c r="G43" s="23">
        <v>117.74</v>
      </c>
      <c r="H43" s="26">
        <v>143.74</v>
      </c>
      <c r="I43" s="25">
        <v>0.74870000000000003</v>
      </c>
      <c r="J43" s="26">
        <v>0.6</v>
      </c>
      <c r="K43" s="26">
        <v>0</v>
      </c>
      <c r="L43" s="26">
        <v>0</v>
      </c>
      <c r="M43" s="26">
        <v>192</v>
      </c>
      <c r="N43" s="26">
        <v>0.75</v>
      </c>
      <c r="O43" s="27">
        <v>242960</v>
      </c>
      <c r="P43" s="85">
        <f t="shared" si="2"/>
        <v>6.666666666666667</v>
      </c>
    </row>
    <row r="44" spans="1:17" ht="15.75" thickBot="1">
      <c r="A44" s="14" t="s">
        <v>131</v>
      </c>
      <c r="B44" s="18">
        <v>376</v>
      </c>
      <c r="C44" s="18">
        <v>31</v>
      </c>
      <c r="D44" s="10">
        <v>22</v>
      </c>
      <c r="E44" s="18">
        <v>354</v>
      </c>
      <c r="F44" s="15">
        <v>2737</v>
      </c>
      <c r="G44" s="16">
        <v>325.83</v>
      </c>
      <c r="H44" s="18">
        <v>245.69</v>
      </c>
      <c r="I44" s="11">
        <v>0.69399999999999995</v>
      </c>
      <c r="J44" s="18">
        <v>0.6</v>
      </c>
      <c r="K44" s="18">
        <v>1</v>
      </c>
      <c r="L44" s="18">
        <v>0.62</v>
      </c>
      <c r="M44" s="18">
        <v>353</v>
      </c>
      <c r="N44" s="18">
        <v>0.69</v>
      </c>
      <c r="O44" s="19">
        <v>243059</v>
      </c>
      <c r="P44" s="85">
        <f t="shared" si="2"/>
        <v>12.533333333333333</v>
      </c>
    </row>
    <row r="45" spans="1:17" ht="15.75" thickBot="1">
      <c r="A45" s="20" t="s">
        <v>132</v>
      </c>
      <c r="B45" s="26">
        <v>969</v>
      </c>
      <c r="C45" s="26">
        <v>161</v>
      </c>
      <c r="D45" s="29">
        <v>35</v>
      </c>
      <c r="E45" s="26">
        <v>934</v>
      </c>
      <c r="F45" s="21">
        <v>9871</v>
      </c>
      <c r="G45" s="125">
        <v>1061.4000000000001</v>
      </c>
      <c r="H45" s="26">
        <v>599.28</v>
      </c>
      <c r="I45" s="25">
        <v>0.64159999999999995</v>
      </c>
      <c r="J45" s="26">
        <v>0.6</v>
      </c>
      <c r="K45" s="26">
        <v>2</v>
      </c>
      <c r="L45" s="26">
        <v>2.88</v>
      </c>
      <c r="M45" s="26">
        <v>932</v>
      </c>
      <c r="N45" s="26">
        <v>0.64</v>
      </c>
      <c r="O45" s="27">
        <v>243059</v>
      </c>
      <c r="P45" s="85">
        <f t="shared" si="2"/>
        <v>32.299999999999997</v>
      </c>
      <c r="Q45">
        <f>SUM(H43:H45)</f>
        <v>988.71</v>
      </c>
    </row>
    <row r="46" spans="1:17" ht="15.75" thickBot="1">
      <c r="A46" s="14" t="s">
        <v>133</v>
      </c>
      <c r="B46" s="18">
        <v>434</v>
      </c>
      <c r="C46" s="18">
        <v>68</v>
      </c>
      <c r="D46" s="10">
        <v>23</v>
      </c>
      <c r="E46" s="18">
        <v>411</v>
      </c>
      <c r="F46" s="15">
        <v>3274</v>
      </c>
      <c r="G46" s="16">
        <v>363.78</v>
      </c>
      <c r="H46" s="18">
        <v>289.47000000000003</v>
      </c>
      <c r="I46" s="11">
        <v>0.70430000000000004</v>
      </c>
      <c r="J46" s="18">
        <v>0.6</v>
      </c>
      <c r="K46" s="18">
        <v>9</v>
      </c>
      <c r="L46" s="18">
        <v>2.41</v>
      </c>
      <c r="M46" s="18">
        <v>402</v>
      </c>
      <c r="N46" s="18">
        <v>0.67</v>
      </c>
      <c r="O46" s="19">
        <v>243059</v>
      </c>
      <c r="P46" s="85">
        <f t="shared" si="2"/>
        <v>14.466666666666667</v>
      </c>
    </row>
    <row r="47" spans="1:17" ht="15.75" thickBot="1">
      <c r="A47" s="20" t="s">
        <v>134</v>
      </c>
      <c r="B47" s="26">
        <v>124</v>
      </c>
      <c r="C47" s="26">
        <v>3</v>
      </c>
      <c r="D47" s="29">
        <v>5</v>
      </c>
      <c r="E47" s="26">
        <v>119</v>
      </c>
      <c r="F47" s="26">
        <v>653</v>
      </c>
      <c r="G47" s="23">
        <v>70.22</v>
      </c>
      <c r="H47" s="26">
        <v>99.79</v>
      </c>
      <c r="I47" s="25">
        <v>0.83860000000000001</v>
      </c>
      <c r="J47" s="26">
        <v>0.6</v>
      </c>
      <c r="K47" s="26">
        <v>3</v>
      </c>
      <c r="L47" s="26">
        <v>1.4</v>
      </c>
      <c r="M47" s="26">
        <v>116</v>
      </c>
      <c r="N47" s="26">
        <v>0.82</v>
      </c>
      <c r="O47" s="27">
        <v>243059</v>
      </c>
      <c r="P47" s="85">
        <f t="shared" si="2"/>
        <v>4.1333333333333337</v>
      </c>
    </row>
    <row r="48" spans="1:17" ht="15.75" thickBot="1">
      <c r="A48" s="14" t="s">
        <v>135</v>
      </c>
      <c r="B48" s="18">
        <v>181</v>
      </c>
      <c r="C48" s="18">
        <v>3</v>
      </c>
      <c r="D48" s="10">
        <v>4</v>
      </c>
      <c r="E48" s="18">
        <v>177</v>
      </c>
      <c r="F48" s="18">
        <v>635</v>
      </c>
      <c r="G48" s="16">
        <v>70.56</v>
      </c>
      <c r="H48" s="18">
        <v>147.55000000000001</v>
      </c>
      <c r="I48" s="11">
        <v>0.83360000000000001</v>
      </c>
      <c r="J48" s="18">
        <v>0.6</v>
      </c>
      <c r="K48" s="18">
        <v>1</v>
      </c>
      <c r="L48" s="18">
        <v>1.78</v>
      </c>
      <c r="M48" s="18">
        <v>176</v>
      </c>
      <c r="N48" s="18">
        <v>0.83</v>
      </c>
      <c r="O48" s="19">
        <v>243102</v>
      </c>
      <c r="P48" s="85">
        <f t="shared" si="2"/>
        <v>6.0333333333333332</v>
      </c>
      <c r="Q48">
        <f>SUM(H46:H48)</f>
        <v>536.81000000000006</v>
      </c>
    </row>
    <row r="49" spans="1:17" ht="15.75" thickBot="1">
      <c r="A49" s="20" t="s">
        <v>136</v>
      </c>
      <c r="B49" s="26">
        <v>166</v>
      </c>
      <c r="C49" s="26">
        <v>0</v>
      </c>
      <c r="D49" s="29">
        <v>23</v>
      </c>
      <c r="E49" s="26">
        <v>143</v>
      </c>
      <c r="F49" s="26">
        <v>901</v>
      </c>
      <c r="G49" s="23">
        <v>96.88</v>
      </c>
      <c r="H49" s="26">
        <v>124.68</v>
      </c>
      <c r="I49" s="25">
        <v>0.87190000000000001</v>
      </c>
      <c r="J49" s="26">
        <v>0.6</v>
      </c>
      <c r="K49" s="26">
        <v>2</v>
      </c>
      <c r="L49" s="26">
        <v>3.59</v>
      </c>
      <c r="M49" s="26">
        <v>141</v>
      </c>
      <c r="N49" s="26">
        <v>0.83</v>
      </c>
      <c r="O49" s="27">
        <v>243129</v>
      </c>
      <c r="P49" s="85">
        <f t="shared" si="2"/>
        <v>5.5333333333333332</v>
      </c>
    </row>
    <row r="50" spans="1:17" ht="15.75" thickBot="1">
      <c r="A50" s="14" t="s">
        <v>137</v>
      </c>
      <c r="B50" s="18">
        <v>195</v>
      </c>
      <c r="C50" s="18">
        <v>0</v>
      </c>
      <c r="D50" s="10">
        <v>2</v>
      </c>
      <c r="E50" s="18">
        <v>193</v>
      </c>
      <c r="F50" s="18">
        <v>803</v>
      </c>
      <c r="G50" s="16">
        <v>86.34</v>
      </c>
      <c r="H50" s="18">
        <v>164.3</v>
      </c>
      <c r="I50" s="11">
        <v>0.85129999999999995</v>
      </c>
      <c r="J50" s="18">
        <v>0.6</v>
      </c>
      <c r="K50" s="18">
        <v>1</v>
      </c>
      <c r="L50" s="18">
        <v>3.75</v>
      </c>
      <c r="M50" s="18">
        <v>192</v>
      </c>
      <c r="N50" s="18">
        <v>0.84</v>
      </c>
      <c r="O50" s="19">
        <v>243180</v>
      </c>
      <c r="P50" s="85">
        <f t="shared" si="2"/>
        <v>6.5</v>
      </c>
    </row>
    <row r="51" spans="1:17" ht="15.75" thickBot="1">
      <c r="A51" s="20" t="s">
        <v>138</v>
      </c>
      <c r="B51" s="26">
        <v>144</v>
      </c>
      <c r="C51" s="26">
        <v>1</v>
      </c>
      <c r="D51" s="29">
        <v>1</v>
      </c>
      <c r="E51" s="26">
        <v>143</v>
      </c>
      <c r="F51" s="26">
        <v>644</v>
      </c>
      <c r="G51" s="23">
        <v>71.56</v>
      </c>
      <c r="H51" s="26">
        <v>121.63</v>
      </c>
      <c r="I51" s="25">
        <v>0.85060000000000002</v>
      </c>
      <c r="J51" s="26">
        <v>0.6</v>
      </c>
      <c r="K51" s="26">
        <v>1</v>
      </c>
      <c r="L51" s="26">
        <v>5.29</v>
      </c>
      <c r="M51" s="26">
        <v>142</v>
      </c>
      <c r="N51" s="26">
        <v>0.82</v>
      </c>
      <c r="O51" s="27">
        <v>243189</v>
      </c>
      <c r="P51" s="85">
        <f t="shared" si="2"/>
        <v>4.8</v>
      </c>
    </row>
    <row r="52" spans="1:17" ht="15.75" thickBot="1">
      <c r="A52" s="4" t="s">
        <v>13</v>
      </c>
      <c r="B52" s="5">
        <v>3465</v>
      </c>
      <c r="C52" s="6">
        <v>299</v>
      </c>
      <c r="D52" s="6">
        <v>137</v>
      </c>
      <c r="E52" s="5">
        <v>3328</v>
      </c>
      <c r="F52" s="5">
        <v>26654</v>
      </c>
      <c r="G52" s="6">
        <v>243.42</v>
      </c>
      <c r="H52" s="7">
        <v>2515.42</v>
      </c>
      <c r="I52" s="6">
        <v>0.75580000000000003</v>
      </c>
      <c r="J52" s="4">
        <v>0.6</v>
      </c>
      <c r="K52" s="6">
        <v>30</v>
      </c>
      <c r="L52" s="6">
        <v>1.96</v>
      </c>
      <c r="M52" s="5">
        <v>3298</v>
      </c>
      <c r="N52" s="6">
        <v>0.74</v>
      </c>
      <c r="O52" s="28"/>
      <c r="P52" s="85">
        <f t="shared" si="2"/>
        <v>115.5</v>
      </c>
    </row>
    <row r="53" spans="1:17">
      <c r="A53" s="35"/>
      <c r="B53" s="37"/>
      <c r="C53" s="37"/>
      <c r="D53" s="36"/>
      <c r="E53" s="37"/>
      <c r="F53" s="37"/>
      <c r="G53" s="37"/>
      <c r="H53" s="35"/>
      <c r="I53" s="37"/>
      <c r="J53" s="37"/>
      <c r="K53" s="37"/>
      <c r="L53" s="37"/>
    </row>
    <row r="54" spans="1:17" ht="36">
      <c r="A54" s="8" t="s">
        <v>22</v>
      </c>
    </row>
    <row r="55" spans="1:17" ht="30.75" thickBot="1">
      <c r="A55" s="9" t="s">
        <v>107</v>
      </c>
    </row>
    <row r="56" spans="1:17" ht="15.75" thickBot="1">
      <c r="A56" s="101" t="s">
        <v>1</v>
      </c>
      <c r="B56" s="101" t="s">
        <v>2</v>
      </c>
      <c r="C56" s="110" t="s">
        <v>104</v>
      </c>
      <c r="D56" s="110" t="s">
        <v>3</v>
      </c>
      <c r="E56" s="101" t="s">
        <v>2</v>
      </c>
      <c r="F56" s="101" t="s">
        <v>4</v>
      </c>
      <c r="G56" s="101" t="s">
        <v>5</v>
      </c>
      <c r="H56" s="110" t="s">
        <v>6</v>
      </c>
      <c r="I56" s="110"/>
      <c r="J56" s="110"/>
      <c r="K56" s="127" t="s">
        <v>7</v>
      </c>
      <c r="L56" s="128"/>
      <c r="M56" s="127" t="s">
        <v>8</v>
      </c>
      <c r="N56" s="128"/>
      <c r="O56" s="110" t="s">
        <v>9</v>
      </c>
      <c r="P56" s="84" t="s">
        <v>99</v>
      </c>
    </row>
    <row r="57" spans="1:17" ht="16.5" thickTop="1" thickBot="1">
      <c r="A57" s="101" t="s">
        <v>10</v>
      </c>
      <c r="B57" s="101" t="s">
        <v>11</v>
      </c>
      <c r="C57" s="101" t="s">
        <v>105</v>
      </c>
      <c r="D57" s="101" t="s">
        <v>12</v>
      </c>
      <c r="E57" s="101" t="s">
        <v>106</v>
      </c>
      <c r="F57" s="101" t="s">
        <v>13</v>
      </c>
      <c r="G57" s="101" t="s">
        <v>14</v>
      </c>
      <c r="H57" s="101" t="s">
        <v>15</v>
      </c>
      <c r="I57" s="101" t="s">
        <v>16</v>
      </c>
      <c r="J57" s="101" t="s">
        <v>17</v>
      </c>
      <c r="K57" s="101" t="s">
        <v>2</v>
      </c>
      <c r="L57" s="101" t="s">
        <v>16</v>
      </c>
      <c r="M57" s="101" t="s">
        <v>2</v>
      </c>
      <c r="N57" s="101" t="s">
        <v>16</v>
      </c>
      <c r="O57" s="101" t="s">
        <v>18</v>
      </c>
      <c r="P57">
        <v>60</v>
      </c>
    </row>
    <row r="58" spans="1:17" ht="16.5" thickTop="1" thickBot="1">
      <c r="A58" s="14" t="s">
        <v>127</v>
      </c>
      <c r="B58" s="18">
        <v>551</v>
      </c>
      <c r="C58" s="18">
        <v>269</v>
      </c>
      <c r="D58" s="13">
        <v>0</v>
      </c>
      <c r="E58" s="18">
        <v>551</v>
      </c>
      <c r="F58" s="15">
        <v>5575</v>
      </c>
      <c r="G58" s="16">
        <v>299.73</v>
      </c>
      <c r="H58" s="18">
        <v>372.4</v>
      </c>
      <c r="I58" s="11">
        <v>0.67589999999999995</v>
      </c>
      <c r="J58" s="18">
        <v>0.6</v>
      </c>
      <c r="K58" s="18">
        <v>0</v>
      </c>
      <c r="L58" s="18">
        <v>0</v>
      </c>
      <c r="M58" s="18">
        <v>551</v>
      </c>
      <c r="N58" s="18">
        <v>0.68</v>
      </c>
      <c r="O58" s="19">
        <v>242953</v>
      </c>
      <c r="P58" s="85">
        <f>+B58/$P$57</f>
        <v>9.1833333333333336</v>
      </c>
    </row>
    <row r="59" spans="1:17" ht="15.75" thickBot="1">
      <c r="A59" s="20" t="s">
        <v>128</v>
      </c>
      <c r="B59" s="26">
        <v>310</v>
      </c>
      <c r="C59" s="26">
        <v>68</v>
      </c>
      <c r="D59" s="29">
        <v>1</v>
      </c>
      <c r="E59" s="26">
        <v>309</v>
      </c>
      <c r="F59" s="21">
        <v>2145</v>
      </c>
      <c r="G59" s="23">
        <v>119.17</v>
      </c>
      <c r="H59" s="26">
        <v>201.58</v>
      </c>
      <c r="I59" s="25">
        <v>0.65239999999999998</v>
      </c>
      <c r="J59" s="26">
        <v>0.6</v>
      </c>
      <c r="K59" s="26">
        <v>0</v>
      </c>
      <c r="L59" s="26">
        <v>0</v>
      </c>
      <c r="M59" s="26">
        <v>309</v>
      </c>
      <c r="N59" s="26">
        <v>0.65</v>
      </c>
      <c r="O59" s="27">
        <v>242953</v>
      </c>
      <c r="P59" s="85">
        <f t="shared" ref="P59:P70" si="3">+B58/$P$57</f>
        <v>9.1833333333333336</v>
      </c>
    </row>
    <row r="60" spans="1:17" ht="15.75" thickBot="1">
      <c r="A60" s="14" t="s">
        <v>129</v>
      </c>
      <c r="B60" s="18">
        <v>220</v>
      </c>
      <c r="C60" s="18">
        <v>22</v>
      </c>
      <c r="D60" s="13">
        <v>0</v>
      </c>
      <c r="E60" s="18">
        <v>220</v>
      </c>
      <c r="F60" s="15">
        <v>1174</v>
      </c>
      <c r="G60" s="16">
        <v>63.12</v>
      </c>
      <c r="H60" s="18">
        <v>150.86000000000001</v>
      </c>
      <c r="I60" s="11">
        <v>0.68569999999999998</v>
      </c>
      <c r="J60" s="18">
        <v>0.6</v>
      </c>
      <c r="K60" s="18">
        <v>1</v>
      </c>
      <c r="L60" s="18">
        <v>0.56000000000000005</v>
      </c>
      <c r="M60" s="18">
        <v>219</v>
      </c>
      <c r="N60" s="18">
        <v>0.69</v>
      </c>
      <c r="O60" s="19">
        <v>242953</v>
      </c>
      <c r="P60" s="85">
        <f t="shared" si="3"/>
        <v>5.166666666666667</v>
      </c>
      <c r="Q60">
        <f>SUM(H58:H59)</f>
        <v>573.98</v>
      </c>
    </row>
    <row r="61" spans="1:17" ht="15.75" thickBot="1">
      <c r="A61" s="20" t="s">
        <v>130</v>
      </c>
      <c r="B61" s="26">
        <v>217</v>
      </c>
      <c r="C61" s="26">
        <v>8</v>
      </c>
      <c r="D61" s="22">
        <v>0</v>
      </c>
      <c r="E61" s="26">
        <v>217</v>
      </c>
      <c r="F61" s="21">
        <v>1008</v>
      </c>
      <c r="G61" s="23">
        <v>54.19</v>
      </c>
      <c r="H61" s="26">
        <v>145.24</v>
      </c>
      <c r="I61" s="25">
        <v>0.66930000000000001</v>
      </c>
      <c r="J61" s="26">
        <v>0.6</v>
      </c>
      <c r="K61" s="26">
        <v>1</v>
      </c>
      <c r="L61" s="26">
        <v>0.62</v>
      </c>
      <c r="M61" s="26">
        <v>216</v>
      </c>
      <c r="N61" s="26">
        <v>0.67</v>
      </c>
      <c r="O61" s="27">
        <v>242950</v>
      </c>
      <c r="P61" s="85">
        <f t="shared" si="3"/>
        <v>3.6666666666666665</v>
      </c>
    </row>
    <row r="62" spans="1:17" ht="15.75" thickBot="1">
      <c r="A62" s="14" t="s">
        <v>131</v>
      </c>
      <c r="B62" s="18">
        <v>380</v>
      </c>
      <c r="C62" s="18">
        <v>165</v>
      </c>
      <c r="D62" s="13">
        <v>0</v>
      </c>
      <c r="E62" s="18">
        <v>380</v>
      </c>
      <c r="F62" s="15">
        <v>2265</v>
      </c>
      <c r="G62" s="16">
        <v>134.82</v>
      </c>
      <c r="H62" s="18">
        <v>245.83</v>
      </c>
      <c r="I62" s="11">
        <v>0.64690000000000003</v>
      </c>
      <c r="J62" s="18">
        <v>0.6</v>
      </c>
      <c r="K62" s="18">
        <v>2</v>
      </c>
      <c r="L62" s="18">
        <v>0.56000000000000005</v>
      </c>
      <c r="M62" s="18">
        <v>378</v>
      </c>
      <c r="N62" s="18">
        <v>0.65</v>
      </c>
      <c r="O62" s="19">
        <v>242980</v>
      </c>
      <c r="P62" s="85">
        <f t="shared" si="3"/>
        <v>3.6166666666666667</v>
      </c>
    </row>
    <row r="63" spans="1:17" ht="15.75" thickBot="1">
      <c r="A63" s="20" t="s">
        <v>132</v>
      </c>
      <c r="B63" s="21">
        <v>1619</v>
      </c>
      <c r="C63" s="21">
        <v>1211</v>
      </c>
      <c r="D63" s="22">
        <v>0</v>
      </c>
      <c r="E63" s="21">
        <v>1619</v>
      </c>
      <c r="F63" s="21">
        <v>13037</v>
      </c>
      <c r="G63" s="23">
        <v>700.91</v>
      </c>
      <c r="H63" s="26">
        <v>966.72</v>
      </c>
      <c r="I63" s="39">
        <v>0.59709999999999996</v>
      </c>
      <c r="J63" s="26">
        <v>0.6</v>
      </c>
      <c r="K63" s="26">
        <v>2</v>
      </c>
      <c r="L63" s="26">
        <v>0.56000000000000005</v>
      </c>
      <c r="M63" s="21">
        <v>1617</v>
      </c>
      <c r="N63" s="26">
        <v>0.6</v>
      </c>
      <c r="O63" s="27">
        <v>243043</v>
      </c>
      <c r="P63" s="85">
        <f t="shared" si="3"/>
        <v>6.333333333333333</v>
      </c>
      <c r="Q63">
        <f>SUM(H60:H62)</f>
        <v>541.93000000000006</v>
      </c>
    </row>
    <row r="64" spans="1:17" ht="15.75" thickBot="1">
      <c r="A64" s="14" t="s">
        <v>133</v>
      </c>
      <c r="B64" s="15">
        <v>2650</v>
      </c>
      <c r="C64" s="15">
        <v>1979</v>
      </c>
      <c r="D64" s="13">
        <v>0</v>
      </c>
      <c r="E64" s="15">
        <v>2650</v>
      </c>
      <c r="F64" s="15">
        <v>22666</v>
      </c>
      <c r="G64" s="126">
        <v>1259.22</v>
      </c>
      <c r="H64" s="17">
        <v>1582.98</v>
      </c>
      <c r="I64" s="30">
        <v>0.59740000000000004</v>
      </c>
      <c r="J64" s="18">
        <v>0.6</v>
      </c>
      <c r="K64" s="18">
        <v>1</v>
      </c>
      <c r="L64" s="18">
        <v>1.78</v>
      </c>
      <c r="M64" s="15">
        <v>2649</v>
      </c>
      <c r="N64" s="18">
        <v>0.6</v>
      </c>
      <c r="O64" s="19">
        <v>243186</v>
      </c>
      <c r="P64" s="85">
        <f t="shared" si="3"/>
        <v>26.983333333333334</v>
      </c>
    </row>
    <row r="65" spans="1:17" ht="15.75" thickBot="1">
      <c r="A65" s="20" t="s">
        <v>134</v>
      </c>
      <c r="B65" s="21">
        <v>1326</v>
      </c>
      <c r="C65" s="26">
        <v>984</v>
      </c>
      <c r="D65" s="22">
        <v>0</v>
      </c>
      <c r="E65" s="21">
        <v>1326</v>
      </c>
      <c r="F65" s="21">
        <v>11076</v>
      </c>
      <c r="G65" s="23">
        <v>595.48</v>
      </c>
      <c r="H65" s="26">
        <v>817.68</v>
      </c>
      <c r="I65" s="25">
        <v>0.61660000000000004</v>
      </c>
      <c r="J65" s="26">
        <v>0.6</v>
      </c>
      <c r="K65" s="26">
        <v>0</v>
      </c>
      <c r="L65" s="26">
        <v>0</v>
      </c>
      <c r="M65" s="21">
        <v>1326</v>
      </c>
      <c r="N65" s="26">
        <v>0.62</v>
      </c>
      <c r="O65" s="27">
        <v>243220</v>
      </c>
      <c r="P65" s="85">
        <f t="shared" si="3"/>
        <v>44.166666666666664</v>
      </c>
    </row>
    <row r="66" spans="1:17" ht="15.75" thickBot="1">
      <c r="A66" s="14" t="s">
        <v>135</v>
      </c>
      <c r="B66" s="18">
        <v>415</v>
      </c>
      <c r="C66" s="18">
        <v>184</v>
      </c>
      <c r="D66" s="13">
        <v>0</v>
      </c>
      <c r="E66" s="18">
        <v>415</v>
      </c>
      <c r="F66" s="15">
        <v>2913</v>
      </c>
      <c r="G66" s="16">
        <v>161.83000000000001</v>
      </c>
      <c r="H66" s="18">
        <v>284.88</v>
      </c>
      <c r="I66" s="11">
        <v>0.6865</v>
      </c>
      <c r="J66" s="18">
        <v>0.6</v>
      </c>
      <c r="K66" s="18">
        <v>1</v>
      </c>
      <c r="L66" s="18">
        <v>0.56000000000000005</v>
      </c>
      <c r="M66" s="18">
        <v>414</v>
      </c>
      <c r="N66" s="18">
        <v>0.69</v>
      </c>
      <c r="O66" s="19">
        <v>243245</v>
      </c>
      <c r="P66" s="85">
        <f t="shared" si="3"/>
        <v>22.1</v>
      </c>
      <c r="Q66">
        <f>SUM(H63:H65)</f>
        <v>3367.3799999999997</v>
      </c>
    </row>
    <row r="67" spans="1:17" ht="15.75" thickBot="1">
      <c r="A67" s="20" t="s">
        <v>136</v>
      </c>
      <c r="B67" s="26">
        <v>190</v>
      </c>
      <c r="C67" s="26">
        <v>5</v>
      </c>
      <c r="D67" s="22">
        <v>0</v>
      </c>
      <c r="E67" s="26">
        <v>190</v>
      </c>
      <c r="F67" s="26">
        <v>782</v>
      </c>
      <c r="G67" s="23">
        <v>42.04</v>
      </c>
      <c r="H67" s="26">
        <v>159.22</v>
      </c>
      <c r="I67" s="25">
        <v>0.83799999999999997</v>
      </c>
      <c r="J67" s="26">
        <v>0.6</v>
      </c>
      <c r="K67" s="26">
        <v>1</v>
      </c>
      <c r="L67" s="26">
        <v>0.56000000000000005</v>
      </c>
      <c r="M67" s="26">
        <v>189</v>
      </c>
      <c r="N67" s="26">
        <v>0.84</v>
      </c>
      <c r="O67" s="27">
        <v>243125</v>
      </c>
      <c r="P67" s="85">
        <f t="shared" si="3"/>
        <v>6.916666666666667</v>
      </c>
    </row>
    <row r="68" spans="1:17" ht="15.75" thickBot="1">
      <c r="A68" s="14" t="s">
        <v>137</v>
      </c>
      <c r="B68" s="18">
        <v>217</v>
      </c>
      <c r="C68" s="18">
        <v>9</v>
      </c>
      <c r="D68" s="13">
        <v>0</v>
      </c>
      <c r="E68" s="18">
        <v>217</v>
      </c>
      <c r="F68" s="18">
        <v>861</v>
      </c>
      <c r="G68" s="16">
        <v>46.29</v>
      </c>
      <c r="H68" s="18">
        <v>148.9</v>
      </c>
      <c r="I68" s="11">
        <v>0.68620000000000003</v>
      </c>
      <c r="J68" s="18">
        <v>0.6</v>
      </c>
      <c r="K68" s="18">
        <v>1</v>
      </c>
      <c r="L68" s="18">
        <v>0.62</v>
      </c>
      <c r="M68" s="18">
        <v>216</v>
      </c>
      <c r="N68" s="18">
        <v>0.69</v>
      </c>
      <c r="O68" s="19">
        <v>243140</v>
      </c>
      <c r="P68" s="85">
        <f t="shared" si="3"/>
        <v>3.1666666666666665</v>
      </c>
    </row>
    <row r="69" spans="1:17" ht="15.75" thickBot="1">
      <c r="A69" s="20" t="s">
        <v>138</v>
      </c>
      <c r="B69" s="26">
        <v>212</v>
      </c>
      <c r="C69" s="26">
        <v>0</v>
      </c>
      <c r="D69" s="22">
        <v>0</v>
      </c>
      <c r="E69" s="26">
        <v>212</v>
      </c>
      <c r="F69" s="26">
        <v>741</v>
      </c>
      <c r="G69" s="23">
        <v>41.17</v>
      </c>
      <c r="H69" s="26">
        <v>150.01</v>
      </c>
      <c r="I69" s="25">
        <v>0.70760000000000001</v>
      </c>
      <c r="J69" s="26">
        <v>0.6</v>
      </c>
      <c r="K69" s="26">
        <v>0</v>
      </c>
      <c r="L69" s="26">
        <v>0</v>
      </c>
      <c r="M69" s="26">
        <v>212</v>
      </c>
      <c r="N69" s="26">
        <v>0.71</v>
      </c>
      <c r="O69" s="27">
        <v>243186</v>
      </c>
      <c r="P69" s="85">
        <f t="shared" si="3"/>
        <v>3.6166666666666667</v>
      </c>
    </row>
    <row r="70" spans="1:17" ht="15.75" thickBot="1">
      <c r="A70" s="4" t="s">
        <v>13</v>
      </c>
      <c r="B70" s="5">
        <v>8307</v>
      </c>
      <c r="C70" s="5">
        <v>4904</v>
      </c>
      <c r="D70" s="6">
        <v>1</v>
      </c>
      <c r="E70" s="5">
        <v>8306</v>
      </c>
      <c r="F70" s="5">
        <v>64243</v>
      </c>
      <c r="G70" s="6">
        <v>293.35000000000002</v>
      </c>
      <c r="H70" s="7">
        <v>5226.3</v>
      </c>
      <c r="I70" s="6">
        <v>0.62919999999999998</v>
      </c>
      <c r="J70" s="4">
        <v>0.6</v>
      </c>
      <c r="K70" s="6">
        <v>10</v>
      </c>
      <c r="L70" s="6">
        <v>0.7</v>
      </c>
      <c r="M70" s="5">
        <v>8296</v>
      </c>
      <c r="N70" s="6">
        <v>0.63</v>
      </c>
      <c r="O70" s="28"/>
      <c r="P70" s="85">
        <f t="shared" si="3"/>
        <v>3.5333333333333332</v>
      </c>
    </row>
    <row r="72" spans="1:17" ht="18">
      <c r="A72" s="8" t="s">
        <v>23</v>
      </c>
    </row>
    <row r="73" spans="1:17" ht="30.75" thickBot="1">
      <c r="A73" s="9" t="s">
        <v>140</v>
      </c>
    </row>
    <row r="74" spans="1:17" ht="15.75" thickBot="1">
      <c r="A74" s="101" t="s">
        <v>1</v>
      </c>
      <c r="B74" s="101" t="s">
        <v>2</v>
      </c>
      <c r="C74" s="110" t="s">
        <v>104</v>
      </c>
      <c r="D74" s="110" t="s">
        <v>3</v>
      </c>
      <c r="E74" s="101" t="s">
        <v>2</v>
      </c>
      <c r="F74" s="101" t="s">
        <v>4</v>
      </c>
      <c r="G74" s="101" t="s">
        <v>5</v>
      </c>
      <c r="H74" s="110" t="s">
        <v>6</v>
      </c>
      <c r="I74" s="110"/>
      <c r="J74" s="110"/>
      <c r="K74" s="127" t="s">
        <v>7</v>
      </c>
      <c r="L74" s="128"/>
      <c r="M74" s="127" t="s">
        <v>8</v>
      </c>
      <c r="N74" s="128"/>
      <c r="O74" s="110" t="s">
        <v>9</v>
      </c>
      <c r="P74" s="84" t="s">
        <v>99</v>
      </c>
    </row>
    <row r="75" spans="1:17" ht="16.5" thickTop="1" thickBot="1">
      <c r="A75" s="101" t="s">
        <v>10</v>
      </c>
      <c r="B75" s="101" t="s">
        <v>11</v>
      </c>
      <c r="C75" s="101" t="s">
        <v>105</v>
      </c>
      <c r="D75" s="101" t="s">
        <v>12</v>
      </c>
      <c r="E75" s="101" t="s">
        <v>106</v>
      </c>
      <c r="F75" s="101" t="s">
        <v>13</v>
      </c>
      <c r="G75" s="101" t="s">
        <v>14</v>
      </c>
      <c r="H75" s="101" t="s">
        <v>15</v>
      </c>
      <c r="I75" s="101" t="s">
        <v>16</v>
      </c>
      <c r="J75" s="101" t="s">
        <v>17</v>
      </c>
      <c r="K75" s="101" t="s">
        <v>2</v>
      </c>
      <c r="L75" s="101" t="s">
        <v>16</v>
      </c>
      <c r="M75" s="101" t="s">
        <v>2</v>
      </c>
      <c r="N75" s="101" t="s">
        <v>16</v>
      </c>
      <c r="O75" s="101" t="s">
        <v>18</v>
      </c>
      <c r="P75">
        <v>40</v>
      </c>
    </row>
    <row r="76" spans="1:17" ht="16.5" thickTop="1" thickBot="1">
      <c r="A76" s="14" t="s">
        <v>127</v>
      </c>
      <c r="B76" s="18">
        <v>158</v>
      </c>
      <c r="C76" s="18">
        <v>38</v>
      </c>
      <c r="D76" s="13">
        <v>0</v>
      </c>
      <c r="E76" s="18">
        <v>158</v>
      </c>
      <c r="F76" s="15">
        <v>1214</v>
      </c>
      <c r="G76" s="16">
        <v>97.9</v>
      </c>
      <c r="H76" s="18">
        <v>127.03</v>
      </c>
      <c r="I76" s="11">
        <v>0.80400000000000005</v>
      </c>
      <c r="J76" s="18">
        <v>0.6</v>
      </c>
      <c r="K76" s="18">
        <v>0</v>
      </c>
      <c r="L76" s="18">
        <v>0</v>
      </c>
      <c r="M76" s="18">
        <v>158</v>
      </c>
      <c r="N76" s="18">
        <v>0.8</v>
      </c>
      <c r="O76" s="19">
        <v>242836</v>
      </c>
      <c r="P76" s="85">
        <f>+B76/$P$75</f>
        <v>3.95</v>
      </c>
    </row>
    <row r="77" spans="1:17" ht="15.75" thickBot="1">
      <c r="A77" s="20" t="s">
        <v>128</v>
      </c>
      <c r="B77" s="26">
        <v>144</v>
      </c>
      <c r="C77" s="26">
        <v>32</v>
      </c>
      <c r="D77" s="22">
        <v>0</v>
      </c>
      <c r="E77" s="26">
        <v>144</v>
      </c>
      <c r="F77" s="26">
        <v>717</v>
      </c>
      <c r="G77" s="23">
        <v>59.75</v>
      </c>
      <c r="H77" s="26">
        <v>115.08</v>
      </c>
      <c r="I77" s="25">
        <v>0.79920000000000002</v>
      </c>
      <c r="J77" s="26">
        <v>0.6</v>
      </c>
      <c r="K77" s="26">
        <v>1</v>
      </c>
      <c r="L77" s="26">
        <v>6.92</v>
      </c>
      <c r="M77" s="26">
        <v>143</v>
      </c>
      <c r="N77" s="26">
        <v>0.76</v>
      </c>
      <c r="O77" s="27">
        <v>242871</v>
      </c>
      <c r="P77" s="85">
        <f t="shared" ref="P77:P88" si="4">+B77/$P$75</f>
        <v>3.6</v>
      </c>
    </row>
    <row r="78" spans="1:17" ht="15.75" thickBot="1">
      <c r="A78" s="14" t="s">
        <v>129</v>
      </c>
      <c r="B78" s="18">
        <v>149</v>
      </c>
      <c r="C78" s="18">
        <v>28</v>
      </c>
      <c r="D78" s="13">
        <v>0</v>
      </c>
      <c r="E78" s="18">
        <v>149</v>
      </c>
      <c r="F78" s="18">
        <v>886</v>
      </c>
      <c r="G78" s="16">
        <v>71.45</v>
      </c>
      <c r="H78" s="18">
        <v>125.71</v>
      </c>
      <c r="I78" s="11">
        <v>0.84370000000000001</v>
      </c>
      <c r="J78" s="18">
        <v>0.6</v>
      </c>
      <c r="K78" s="18">
        <v>1</v>
      </c>
      <c r="L78" s="18">
        <v>3.47</v>
      </c>
      <c r="M78" s="18">
        <v>148</v>
      </c>
      <c r="N78" s="18">
        <v>0.83</v>
      </c>
      <c r="O78" s="19">
        <v>242909</v>
      </c>
      <c r="P78" s="85">
        <f t="shared" si="4"/>
        <v>3.7250000000000001</v>
      </c>
      <c r="Q78">
        <f>SUM(H76:H78)</f>
        <v>367.82</v>
      </c>
    </row>
    <row r="79" spans="1:17" ht="15.75" thickBot="1">
      <c r="A79" s="20" t="s">
        <v>130</v>
      </c>
      <c r="B79" s="26">
        <v>128</v>
      </c>
      <c r="C79" s="26">
        <v>23</v>
      </c>
      <c r="D79" s="22">
        <v>0</v>
      </c>
      <c r="E79" s="26">
        <v>128</v>
      </c>
      <c r="F79" s="26">
        <v>678</v>
      </c>
      <c r="G79" s="23">
        <v>54.68</v>
      </c>
      <c r="H79" s="26">
        <v>121.55</v>
      </c>
      <c r="I79" s="25">
        <v>0.9496</v>
      </c>
      <c r="J79" s="26">
        <v>0.6</v>
      </c>
      <c r="K79" s="26">
        <v>0</v>
      </c>
      <c r="L79" s="26">
        <v>0</v>
      </c>
      <c r="M79" s="26">
        <v>128</v>
      </c>
      <c r="N79" s="26">
        <v>0.95</v>
      </c>
      <c r="O79" s="27">
        <v>242940</v>
      </c>
      <c r="P79" s="85">
        <f t="shared" si="4"/>
        <v>3.2</v>
      </c>
    </row>
    <row r="80" spans="1:17" ht="15.75" thickBot="1">
      <c r="A80" s="14" t="s">
        <v>131</v>
      </c>
      <c r="B80" s="18">
        <v>132</v>
      </c>
      <c r="C80" s="18">
        <v>24</v>
      </c>
      <c r="D80" s="13">
        <v>0</v>
      </c>
      <c r="E80" s="18">
        <v>132</v>
      </c>
      <c r="F80" s="18">
        <v>740</v>
      </c>
      <c r="G80" s="16">
        <v>66.069999999999993</v>
      </c>
      <c r="H80" s="18">
        <v>91.65</v>
      </c>
      <c r="I80" s="11">
        <v>0.69430000000000003</v>
      </c>
      <c r="J80" s="18">
        <v>0.6</v>
      </c>
      <c r="K80" s="18">
        <v>1</v>
      </c>
      <c r="L80" s="18">
        <v>0.63</v>
      </c>
      <c r="M80" s="18">
        <v>131</v>
      </c>
      <c r="N80" s="18">
        <v>0.69</v>
      </c>
      <c r="O80" s="19">
        <v>243005</v>
      </c>
      <c r="P80" s="85">
        <f t="shared" si="4"/>
        <v>3.3</v>
      </c>
    </row>
    <row r="81" spans="1:17" ht="15.75" thickBot="1">
      <c r="A81" s="20" t="s">
        <v>132</v>
      </c>
      <c r="B81" s="26">
        <v>502</v>
      </c>
      <c r="C81" s="26">
        <v>149</v>
      </c>
      <c r="D81" s="22">
        <v>0</v>
      </c>
      <c r="E81" s="26">
        <v>502</v>
      </c>
      <c r="F81" s="21">
        <v>5028</v>
      </c>
      <c r="G81" s="23">
        <v>405.48</v>
      </c>
      <c r="H81" s="26">
        <v>306.64999999999998</v>
      </c>
      <c r="I81" s="25">
        <v>0.6109</v>
      </c>
      <c r="J81" s="26">
        <v>0.6</v>
      </c>
      <c r="K81" s="26">
        <v>0</v>
      </c>
      <c r="L81" s="26">
        <v>0</v>
      </c>
      <c r="M81" s="26">
        <v>502</v>
      </c>
      <c r="N81" s="26">
        <v>0.61</v>
      </c>
      <c r="O81" s="27">
        <v>243079</v>
      </c>
      <c r="P81" s="85">
        <f t="shared" si="4"/>
        <v>12.55</v>
      </c>
      <c r="Q81">
        <f>SUM(H79:H81)</f>
        <v>519.84999999999991</v>
      </c>
    </row>
    <row r="82" spans="1:17" ht="15.75" thickBot="1">
      <c r="A82" s="14" t="s">
        <v>133</v>
      </c>
      <c r="B82" s="18">
        <v>397</v>
      </c>
      <c r="C82" s="18">
        <v>16</v>
      </c>
      <c r="D82" s="13">
        <v>0</v>
      </c>
      <c r="E82" s="18">
        <v>397</v>
      </c>
      <c r="F82" s="15">
        <v>2992</v>
      </c>
      <c r="G82" s="16">
        <v>249.33</v>
      </c>
      <c r="H82" s="18">
        <v>251.78</v>
      </c>
      <c r="I82" s="11">
        <v>0.63419999999999999</v>
      </c>
      <c r="J82" s="18">
        <v>0.6</v>
      </c>
      <c r="K82" s="18">
        <v>0</v>
      </c>
      <c r="L82" s="18">
        <v>0</v>
      </c>
      <c r="M82" s="18">
        <v>397</v>
      </c>
      <c r="N82" s="18">
        <v>0.63</v>
      </c>
      <c r="O82" s="19">
        <v>243079</v>
      </c>
      <c r="P82" s="85">
        <f t="shared" si="4"/>
        <v>9.9250000000000007</v>
      </c>
    </row>
    <row r="83" spans="1:17" ht="15.75" thickBot="1">
      <c r="A83" s="20" t="s">
        <v>134</v>
      </c>
      <c r="B83" s="26">
        <v>179</v>
      </c>
      <c r="C83" s="26">
        <v>2</v>
      </c>
      <c r="D83" s="22">
        <v>0</v>
      </c>
      <c r="E83" s="26">
        <v>179</v>
      </c>
      <c r="F83" s="21">
        <v>1155</v>
      </c>
      <c r="G83" s="23">
        <v>93.15</v>
      </c>
      <c r="H83" s="26">
        <v>115.14</v>
      </c>
      <c r="I83" s="25">
        <v>0.64319999999999999</v>
      </c>
      <c r="J83" s="26">
        <v>0.6</v>
      </c>
      <c r="K83" s="26">
        <v>0</v>
      </c>
      <c r="L83" s="26">
        <v>0</v>
      </c>
      <c r="M83" s="26">
        <v>179</v>
      </c>
      <c r="N83" s="26">
        <v>0.64</v>
      </c>
      <c r="O83" s="27">
        <v>243079</v>
      </c>
      <c r="P83" s="85">
        <f t="shared" si="4"/>
        <v>4.4749999999999996</v>
      </c>
    </row>
    <row r="84" spans="1:17" ht="15.75" thickBot="1">
      <c r="A84" s="14" t="s">
        <v>135</v>
      </c>
      <c r="B84" s="18">
        <v>172</v>
      </c>
      <c r="C84" s="18">
        <v>2</v>
      </c>
      <c r="D84" s="13">
        <v>0</v>
      </c>
      <c r="E84" s="18">
        <v>172</v>
      </c>
      <c r="F84" s="18">
        <v>995</v>
      </c>
      <c r="G84" s="16">
        <v>82.92</v>
      </c>
      <c r="H84" s="18">
        <v>105.42</v>
      </c>
      <c r="I84" s="11">
        <v>0.6129</v>
      </c>
      <c r="J84" s="18">
        <v>0.6</v>
      </c>
      <c r="K84" s="18">
        <v>2</v>
      </c>
      <c r="L84" s="18">
        <v>0.9</v>
      </c>
      <c r="M84" s="18">
        <v>170</v>
      </c>
      <c r="N84" s="18">
        <v>0.61</v>
      </c>
      <c r="O84" s="19">
        <v>243140</v>
      </c>
      <c r="P84" s="85">
        <f t="shared" si="4"/>
        <v>4.3</v>
      </c>
      <c r="Q84">
        <f>SUM(H82:H84)</f>
        <v>472.34000000000003</v>
      </c>
    </row>
    <row r="85" spans="1:17" ht="15.75" thickBot="1">
      <c r="A85" s="20" t="s">
        <v>136</v>
      </c>
      <c r="B85" s="26">
        <v>121</v>
      </c>
      <c r="C85" s="26">
        <v>0</v>
      </c>
      <c r="D85" s="22">
        <v>0</v>
      </c>
      <c r="E85" s="26">
        <v>121</v>
      </c>
      <c r="F85" s="26">
        <v>674</v>
      </c>
      <c r="G85" s="23">
        <v>54.35</v>
      </c>
      <c r="H85" s="26">
        <v>86.35</v>
      </c>
      <c r="I85" s="25">
        <v>0.7137</v>
      </c>
      <c r="J85" s="26">
        <v>0.6</v>
      </c>
      <c r="K85" s="26">
        <v>1</v>
      </c>
      <c r="L85" s="26">
        <v>0.56000000000000005</v>
      </c>
      <c r="M85" s="26">
        <v>120</v>
      </c>
      <c r="N85" s="26">
        <v>0.71</v>
      </c>
      <c r="O85" s="27">
        <v>243140</v>
      </c>
      <c r="P85" s="85">
        <f t="shared" si="4"/>
        <v>3.0249999999999999</v>
      </c>
    </row>
    <row r="86" spans="1:17" ht="15.75" thickBot="1">
      <c r="A86" s="14" t="s">
        <v>137</v>
      </c>
      <c r="B86" s="18">
        <v>94</v>
      </c>
      <c r="C86" s="18">
        <v>0</v>
      </c>
      <c r="D86" s="13">
        <v>0</v>
      </c>
      <c r="E86" s="18">
        <v>94</v>
      </c>
      <c r="F86" s="18">
        <v>328</v>
      </c>
      <c r="G86" s="16">
        <v>26.45</v>
      </c>
      <c r="H86" s="18">
        <v>82.02</v>
      </c>
      <c r="I86" s="11">
        <v>0.87250000000000005</v>
      </c>
      <c r="J86" s="18">
        <v>0.6</v>
      </c>
      <c r="K86" s="18">
        <v>1</v>
      </c>
      <c r="L86" s="18">
        <v>0.56000000000000005</v>
      </c>
      <c r="M86" s="18">
        <v>93</v>
      </c>
      <c r="N86" s="18">
        <v>0.88</v>
      </c>
      <c r="O86" s="19">
        <v>243140</v>
      </c>
      <c r="P86" s="85">
        <f t="shared" si="4"/>
        <v>2.35</v>
      </c>
    </row>
    <row r="87" spans="1:17" ht="15.75" thickBot="1">
      <c r="A87" s="20" t="s">
        <v>138</v>
      </c>
      <c r="B87" s="26">
        <v>119</v>
      </c>
      <c r="C87" s="26">
        <v>0</v>
      </c>
      <c r="D87" s="22">
        <v>0</v>
      </c>
      <c r="E87" s="26">
        <v>119</v>
      </c>
      <c r="F87" s="26">
        <v>413</v>
      </c>
      <c r="G87" s="23">
        <v>34.42</v>
      </c>
      <c r="H87" s="26">
        <v>101.62</v>
      </c>
      <c r="I87" s="25">
        <v>0.85389999999999999</v>
      </c>
      <c r="J87" s="26">
        <v>0.6</v>
      </c>
      <c r="K87" s="26">
        <v>1</v>
      </c>
      <c r="L87" s="26">
        <v>6.92</v>
      </c>
      <c r="M87" s="26">
        <v>118</v>
      </c>
      <c r="N87" s="26">
        <v>0.8</v>
      </c>
      <c r="O87" s="27">
        <v>243168</v>
      </c>
      <c r="P87" s="85">
        <f t="shared" si="4"/>
        <v>2.9750000000000001</v>
      </c>
    </row>
    <row r="88" spans="1:17" ht="15.75" thickBot="1">
      <c r="A88" s="4" t="s">
        <v>13</v>
      </c>
      <c r="B88" s="5">
        <v>2295</v>
      </c>
      <c r="C88" s="6">
        <v>314</v>
      </c>
      <c r="D88" s="6">
        <v>0</v>
      </c>
      <c r="E88" s="5">
        <v>2295</v>
      </c>
      <c r="F88" s="5">
        <v>15820</v>
      </c>
      <c r="G88" s="6">
        <v>108.36</v>
      </c>
      <c r="H88" s="7">
        <v>1629.99</v>
      </c>
      <c r="I88" s="6">
        <v>0.71020000000000005</v>
      </c>
      <c r="J88" s="4">
        <v>0.6</v>
      </c>
      <c r="K88" s="6">
        <v>8</v>
      </c>
      <c r="L88" s="6">
        <v>2.61</v>
      </c>
      <c r="M88" s="5">
        <v>2287</v>
      </c>
      <c r="N88" s="6">
        <v>0.7</v>
      </c>
      <c r="O88" s="28"/>
      <c r="P88" s="85">
        <f t="shared" si="4"/>
        <v>57.375</v>
      </c>
    </row>
    <row r="90" spans="1:17" ht="18">
      <c r="A90" s="31" t="s">
        <v>35</v>
      </c>
    </row>
    <row r="91" spans="1:17" ht="30.75" thickBot="1">
      <c r="A91" s="9" t="s">
        <v>34</v>
      </c>
    </row>
    <row r="92" spans="1:17" ht="15.75" thickBot="1">
      <c r="A92" s="101" t="s">
        <v>1</v>
      </c>
      <c r="B92" s="101" t="s">
        <v>2</v>
      </c>
      <c r="C92" s="110" t="s">
        <v>104</v>
      </c>
      <c r="D92" s="110" t="s">
        <v>3</v>
      </c>
      <c r="E92" s="101" t="s">
        <v>2</v>
      </c>
      <c r="F92" s="101" t="s">
        <v>4</v>
      </c>
      <c r="G92" s="101" t="s">
        <v>5</v>
      </c>
      <c r="H92" s="110" t="s">
        <v>6</v>
      </c>
      <c r="I92" s="110"/>
      <c r="J92" s="110"/>
      <c r="K92" s="127" t="s">
        <v>7</v>
      </c>
      <c r="L92" s="128"/>
      <c r="M92" s="127" t="s">
        <v>8</v>
      </c>
      <c r="N92" s="128"/>
      <c r="O92" s="110" t="s">
        <v>9</v>
      </c>
      <c r="P92" s="84" t="s">
        <v>99</v>
      </c>
    </row>
    <row r="93" spans="1:17" ht="16.5" thickTop="1" thickBot="1">
      <c r="A93" s="101" t="s">
        <v>10</v>
      </c>
      <c r="B93" s="101" t="s">
        <v>11</v>
      </c>
      <c r="C93" s="101" t="s">
        <v>105</v>
      </c>
      <c r="D93" s="101" t="s">
        <v>12</v>
      </c>
      <c r="E93" s="101" t="s">
        <v>106</v>
      </c>
      <c r="F93" s="101" t="s">
        <v>13</v>
      </c>
      <c r="G93" s="101" t="s">
        <v>14</v>
      </c>
      <c r="H93" s="101" t="s">
        <v>15</v>
      </c>
      <c r="I93" s="101" t="s">
        <v>16</v>
      </c>
      <c r="J93" s="101" t="s">
        <v>17</v>
      </c>
      <c r="K93" s="101" t="s">
        <v>2</v>
      </c>
      <c r="L93" s="101" t="s">
        <v>16</v>
      </c>
      <c r="M93" s="101" t="s">
        <v>2</v>
      </c>
      <c r="N93" s="101" t="s">
        <v>16</v>
      </c>
      <c r="O93" s="101" t="s">
        <v>18</v>
      </c>
      <c r="P93">
        <v>26</v>
      </c>
    </row>
    <row r="94" spans="1:17" ht="16.5" thickTop="1" thickBot="1">
      <c r="A94" s="14" t="s">
        <v>127</v>
      </c>
      <c r="B94" s="18">
        <v>143</v>
      </c>
      <c r="C94" s="18">
        <v>68</v>
      </c>
      <c r="D94" s="13">
        <v>0</v>
      </c>
      <c r="E94" s="18">
        <v>143</v>
      </c>
      <c r="F94" s="15">
        <v>1202</v>
      </c>
      <c r="G94" s="16">
        <v>149.13</v>
      </c>
      <c r="H94" s="18">
        <v>86.81</v>
      </c>
      <c r="I94" s="11">
        <v>0.60709999999999997</v>
      </c>
      <c r="J94" s="18">
        <v>0.6</v>
      </c>
      <c r="K94" s="18">
        <v>0</v>
      </c>
      <c r="L94" s="18">
        <v>0</v>
      </c>
      <c r="M94" s="18">
        <v>143</v>
      </c>
      <c r="N94" s="18">
        <v>0.61</v>
      </c>
      <c r="O94" s="19">
        <v>242870</v>
      </c>
      <c r="P94" s="85">
        <f>+B94/$P$93</f>
        <v>5.5</v>
      </c>
    </row>
    <row r="95" spans="1:17" ht="15.75" thickBot="1">
      <c r="A95" s="20" t="s">
        <v>128</v>
      </c>
      <c r="B95" s="26">
        <v>85</v>
      </c>
      <c r="C95" s="26">
        <v>12</v>
      </c>
      <c r="D95" s="22">
        <v>0</v>
      </c>
      <c r="E95" s="26">
        <v>85</v>
      </c>
      <c r="F95" s="26">
        <v>403</v>
      </c>
      <c r="G95" s="23">
        <v>51.67</v>
      </c>
      <c r="H95" s="26">
        <v>54.17</v>
      </c>
      <c r="I95" s="25">
        <v>0.63729999999999998</v>
      </c>
      <c r="J95" s="26">
        <v>0.6</v>
      </c>
      <c r="K95" s="26">
        <v>0</v>
      </c>
      <c r="L95" s="26">
        <v>0</v>
      </c>
      <c r="M95" s="26">
        <v>85</v>
      </c>
      <c r="N95" s="26">
        <v>0.64</v>
      </c>
      <c r="O95" s="27">
        <v>242894</v>
      </c>
      <c r="P95" s="85">
        <f t="shared" ref="P95:P106" si="5">+B95/$P$93</f>
        <v>3.2692307692307692</v>
      </c>
    </row>
    <row r="96" spans="1:17" ht="15.75" thickBot="1">
      <c r="A96" s="14" t="s">
        <v>129</v>
      </c>
      <c r="B96" s="18">
        <v>57</v>
      </c>
      <c r="C96" s="18">
        <v>8</v>
      </c>
      <c r="D96" s="13">
        <v>0</v>
      </c>
      <c r="E96" s="18">
        <v>57</v>
      </c>
      <c r="F96" s="18">
        <v>284</v>
      </c>
      <c r="G96" s="16">
        <v>35.24</v>
      </c>
      <c r="H96" s="18">
        <v>40.11</v>
      </c>
      <c r="I96" s="11">
        <v>0.7036</v>
      </c>
      <c r="J96" s="18">
        <v>0.6</v>
      </c>
      <c r="K96" s="18">
        <v>0</v>
      </c>
      <c r="L96" s="18">
        <v>0</v>
      </c>
      <c r="M96" s="18">
        <v>57</v>
      </c>
      <c r="N96" s="18">
        <v>0.7</v>
      </c>
      <c r="O96" s="19">
        <v>242909</v>
      </c>
      <c r="P96" s="85">
        <f t="shared" si="5"/>
        <v>2.1923076923076925</v>
      </c>
      <c r="Q96">
        <f>SUM(H94:H96)</f>
        <v>181.09000000000003</v>
      </c>
    </row>
    <row r="97" spans="1:17" ht="15.75" thickBot="1">
      <c r="A97" s="20" t="s">
        <v>130</v>
      </c>
      <c r="B97" s="26">
        <v>60</v>
      </c>
      <c r="C97" s="26">
        <v>7</v>
      </c>
      <c r="D97" s="22">
        <v>0</v>
      </c>
      <c r="E97" s="26">
        <v>60</v>
      </c>
      <c r="F97" s="26">
        <v>209</v>
      </c>
      <c r="G97" s="23">
        <v>25.93</v>
      </c>
      <c r="H97" s="26">
        <v>39.630000000000003</v>
      </c>
      <c r="I97" s="25">
        <v>0.66049999999999998</v>
      </c>
      <c r="J97" s="26">
        <v>0.6</v>
      </c>
      <c r="K97" s="26">
        <v>0</v>
      </c>
      <c r="L97" s="26">
        <v>0</v>
      </c>
      <c r="M97" s="26">
        <v>60</v>
      </c>
      <c r="N97" s="26">
        <v>0.66</v>
      </c>
      <c r="O97" s="27">
        <v>242934</v>
      </c>
      <c r="P97" s="85">
        <f t="shared" si="5"/>
        <v>2.3076923076923075</v>
      </c>
    </row>
    <row r="98" spans="1:17" ht="15.75" thickBot="1">
      <c r="A98" s="14" t="s">
        <v>131</v>
      </c>
      <c r="B98" s="18">
        <v>101</v>
      </c>
      <c r="C98" s="18">
        <v>36</v>
      </c>
      <c r="D98" s="13">
        <v>0</v>
      </c>
      <c r="E98" s="18">
        <v>101</v>
      </c>
      <c r="F98" s="18">
        <v>490</v>
      </c>
      <c r="G98" s="16">
        <v>67.31</v>
      </c>
      <c r="H98" s="18">
        <v>66.52</v>
      </c>
      <c r="I98" s="11">
        <v>0.65859999999999996</v>
      </c>
      <c r="J98" s="18">
        <v>0.6</v>
      </c>
      <c r="K98" s="18">
        <v>0</v>
      </c>
      <c r="L98" s="18">
        <v>0</v>
      </c>
      <c r="M98" s="18">
        <v>101</v>
      </c>
      <c r="N98" s="18">
        <v>0.66</v>
      </c>
      <c r="O98" s="19">
        <v>243011</v>
      </c>
      <c r="P98" s="85">
        <f t="shared" si="5"/>
        <v>3.8846153846153846</v>
      </c>
    </row>
    <row r="99" spans="1:17" ht="15.75" thickBot="1">
      <c r="A99" s="20" t="s">
        <v>132</v>
      </c>
      <c r="B99" s="26">
        <v>368</v>
      </c>
      <c r="C99" s="26">
        <v>317</v>
      </c>
      <c r="D99" s="22">
        <v>0</v>
      </c>
      <c r="E99" s="26">
        <v>368</v>
      </c>
      <c r="F99" s="21">
        <v>2851</v>
      </c>
      <c r="G99" s="23">
        <v>353.72</v>
      </c>
      <c r="H99" s="26">
        <v>218.76</v>
      </c>
      <c r="I99" s="39">
        <v>0.59450000000000003</v>
      </c>
      <c r="J99" s="26">
        <v>0.6</v>
      </c>
      <c r="K99" s="26">
        <v>0</v>
      </c>
      <c r="L99" s="26">
        <v>0</v>
      </c>
      <c r="M99" s="26">
        <v>368</v>
      </c>
      <c r="N99" s="26">
        <v>0.59</v>
      </c>
      <c r="O99" s="27">
        <v>243011</v>
      </c>
      <c r="P99" s="85">
        <f t="shared" si="5"/>
        <v>14.153846153846153</v>
      </c>
      <c r="Q99">
        <f>SUM(H97:H99)</f>
        <v>324.90999999999997</v>
      </c>
    </row>
    <row r="100" spans="1:17" ht="15.75" thickBot="1">
      <c r="A100" s="14" t="s">
        <v>133</v>
      </c>
      <c r="B100" s="18">
        <v>260</v>
      </c>
      <c r="C100" s="18">
        <v>220</v>
      </c>
      <c r="D100" s="13">
        <v>0</v>
      </c>
      <c r="E100" s="18">
        <v>260</v>
      </c>
      <c r="F100" s="15">
        <v>2039</v>
      </c>
      <c r="G100" s="16">
        <v>261.41000000000003</v>
      </c>
      <c r="H100" s="18">
        <v>156.25</v>
      </c>
      <c r="I100" s="11">
        <v>0.60099999999999998</v>
      </c>
      <c r="J100" s="18">
        <v>0.6</v>
      </c>
      <c r="K100" s="18">
        <v>0</v>
      </c>
      <c r="L100" s="18">
        <v>0</v>
      </c>
      <c r="M100" s="18">
        <v>260</v>
      </c>
      <c r="N100" s="18">
        <v>0.6</v>
      </c>
      <c r="O100" s="19">
        <v>243046</v>
      </c>
      <c r="P100" s="85">
        <f t="shared" si="5"/>
        <v>10</v>
      </c>
    </row>
    <row r="101" spans="1:17" ht="15.75" thickBot="1">
      <c r="A101" s="20" t="s">
        <v>134</v>
      </c>
      <c r="B101" s="26">
        <v>78</v>
      </c>
      <c r="C101" s="26">
        <v>49</v>
      </c>
      <c r="D101" s="22">
        <v>0</v>
      </c>
      <c r="E101" s="26">
        <v>78</v>
      </c>
      <c r="F101" s="26">
        <v>549</v>
      </c>
      <c r="G101" s="23">
        <v>68.11</v>
      </c>
      <c r="H101" s="26">
        <v>51.01</v>
      </c>
      <c r="I101" s="25">
        <v>0.65400000000000003</v>
      </c>
      <c r="J101" s="26">
        <v>0.6</v>
      </c>
      <c r="K101" s="26">
        <v>0</v>
      </c>
      <c r="L101" s="26">
        <v>0</v>
      </c>
      <c r="M101" s="26">
        <v>78</v>
      </c>
      <c r="N101" s="26">
        <v>0.65</v>
      </c>
      <c r="O101" s="27">
        <v>243061</v>
      </c>
      <c r="P101" s="85">
        <f t="shared" si="5"/>
        <v>3</v>
      </c>
    </row>
    <row r="102" spans="1:17" ht="15.75" thickBot="1">
      <c r="A102" s="14" t="s">
        <v>135</v>
      </c>
      <c r="B102" s="18">
        <v>56</v>
      </c>
      <c r="C102" s="18">
        <v>5</v>
      </c>
      <c r="D102" s="13">
        <v>0</v>
      </c>
      <c r="E102" s="18">
        <v>56</v>
      </c>
      <c r="F102" s="18">
        <v>210</v>
      </c>
      <c r="G102" s="16">
        <v>26.92</v>
      </c>
      <c r="H102" s="18">
        <v>37.56</v>
      </c>
      <c r="I102" s="11">
        <v>0.67079999999999995</v>
      </c>
      <c r="J102" s="18">
        <v>0.6</v>
      </c>
      <c r="K102" s="18">
        <v>0</v>
      </c>
      <c r="L102" s="18">
        <v>0</v>
      </c>
      <c r="M102" s="18">
        <v>56</v>
      </c>
      <c r="N102" s="18">
        <v>0.67</v>
      </c>
      <c r="O102" s="19">
        <v>243103</v>
      </c>
      <c r="P102" s="85">
        <f t="shared" si="5"/>
        <v>2.1538461538461537</v>
      </c>
      <c r="Q102">
        <f>SUM(H100:H102)</f>
        <v>244.82</v>
      </c>
    </row>
    <row r="103" spans="1:17" ht="15.75" thickBot="1">
      <c r="A103" s="20" t="s">
        <v>136</v>
      </c>
      <c r="B103" s="26">
        <v>61</v>
      </c>
      <c r="C103" s="26">
        <v>6</v>
      </c>
      <c r="D103" s="22">
        <v>0</v>
      </c>
      <c r="E103" s="26">
        <v>61</v>
      </c>
      <c r="F103" s="26">
        <v>244</v>
      </c>
      <c r="G103" s="23">
        <v>30.27</v>
      </c>
      <c r="H103" s="26">
        <v>42.75</v>
      </c>
      <c r="I103" s="25">
        <v>0.70079999999999998</v>
      </c>
      <c r="J103" s="26">
        <v>0.6</v>
      </c>
      <c r="K103" s="26">
        <v>0</v>
      </c>
      <c r="L103" s="26">
        <v>0</v>
      </c>
      <c r="M103" s="26">
        <v>61</v>
      </c>
      <c r="N103" s="26">
        <v>0.7</v>
      </c>
      <c r="O103" s="27">
        <v>243110</v>
      </c>
      <c r="P103" s="85">
        <f t="shared" si="5"/>
        <v>2.3461538461538463</v>
      </c>
    </row>
    <row r="104" spans="1:17" ht="15.75" thickBot="1">
      <c r="A104" s="14" t="s">
        <v>137</v>
      </c>
      <c r="B104" s="18">
        <v>66</v>
      </c>
      <c r="C104" s="18">
        <v>1</v>
      </c>
      <c r="D104" s="13">
        <v>0</v>
      </c>
      <c r="E104" s="18">
        <v>66</v>
      </c>
      <c r="F104" s="18">
        <v>275</v>
      </c>
      <c r="G104" s="16">
        <v>34.119999999999997</v>
      </c>
      <c r="H104" s="18">
        <v>51.97</v>
      </c>
      <c r="I104" s="11">
        <v>0.78739999999999999</v>
      </c>
      <c r="J104" s="18">
        <v>0.6</v>
      </c>
      <c r="K104" s="18">
        <v>0</v>
      </c>
      <c r="L104" s="18">
        <v>0</v>
      </c>
      <c r="M104" s="18">
        <v>66</v>
      </c>
      <c r="N104" s="18">
        <v>0.79</v>
      </c>
      <c r="O104" s="19">
        <v>243153</v>
      </c>
      <c r="P104" s="85">
        <f t="shared" si="5"/>
        <v>2.5384615384615383</v>
      </c>
    </row>
    <row r="105" spans="1:17" ht="15.75" thickBot="1">
      <c r="A105" s="20" t="s">
        <v>138</v>
      </c>
      <c r="B105" s="26">
        <v>67</v>
      </c>
      <c r="C105" s="26">
        <v>0</v>
      </c>
      <c r="D105" s="22">
        <v>0</v>
      </c>
      <c r="E105" s="26">
        <v>67</v>
      </c>
      <c r="F105" s="26">
        <v>210</v>
      </c>
      <c r="G105" s="23">
        <v>26.92</v>
      </c>
      <c r="H105" s="26">
        <v>40.11</v>
      </c>
      <c r="I105" s="39">
        <v>0.59860000000000002</v>
      </c>
      <c r="J105" s="26">
        <v>0.6</v>
      </c>
      <c r="K105" s="26">
        <v>0</v>
      </c>
      <c r="L105" s="26">
        <v>0</v>
      </c>
      <c r="M105" s="26">
        <v>67</v>
      </c>
      <c r="N105" s="26">
        <v>0.6</v>
      </c>
      <c r="O105" s="27">
        <v>243182</v>
      </c>
      <c r="P105" s="85">
        <f t="shared" si="5"/>
        <v>2.5769230769230771</v>
      </c>
    </row>
    <row r="106" spans="1:17" ht="15.75" thickBot="1">
      <c r="A106" s="4" t="s">
        <v>13</v>
      </c>
      <c r="B106" s="5">
        <v>1402</v>
      </c>
      <c r="C106" s="6">
        <v>729</v>
      </c>
      <c r="D106" s="6">
        <v>0</v>
      </c>
      <c r="E106" s="5">
        <v>1402</v>
      </c>
      <c r="F106" s="5">
        <v>8966</v>
      </c>
      <c r="G106" s="6">
        <v>94.48</v>
      </c>
      <c r="H106" s="6">
        <v>885.65</v>
      </c>
      <c r="I106" s="6">
        <v>0.63170000000000004</v>
      </c>
      <c r="J106" s="4">
        <v>0.6</v>
      </c>
      <c r="K106" s="6">
        <v>0</v>
      </c>
      <c r="L106" s="6">
        <v>0</v>
      </c>
      <c r="M106" s="5">
        <v>1402</v>
      </c>
      <c r="N106" s="6">
        <v>0.63</v>
      </c>
      <c r="O106" s="28"/>
      <c r="P106" s="85">
        <f t="shared" si="5"/>
        <v>53.92307692307692</v>
      </c>
    </row>
    <row r="108" spans="1:17" ht="18">
      <c r="A108" s="31" t="s">
        <v>36</v>
      </c>
    </row>
    <row r="109" spans="1:17" ht="30.75" thickBot="1">
      <c r="A109" s="9" t="s">
        <v>141</v>
      </c>
    </row>
    <row r="110" spans="1:17" ht="15.75" thickBot="1">
      <c r="A110" s="101" t="s">
        <v>1</v>
      </c>
      <c r="B110" s="101" t="s">
        <v>2</v>
      </c>
      <c r="C110" s="110" t="s">
        <v>104</v>
      </c>
      <c r="D110" s="110" t="s">
        <v>3</v>
      </c>
      <c r="E110" s="101" t="s">
        <v>2</v>
      </c>
      <c r="F110" s="101" t="s">
        <v>4</v>
      </c>
      <c r="G110" s="101" t="s">
        <v>5</v>
      </c>
      <c r="H110" s="110" t="s">
        <v>6</v>
      </c>
      <c r="I110" s="110"/>
      <c r="J110" s="110"/>
      <c r="K110" s="127" t="s">
        <v>7</v>
      </c>
      <c r="L110" s="128"/>
      <c r="M110" s="127" t="s">
        <v>8</v>
      </c>
      <c r="N110" s="128"/>
      <c r="O110" s="110" t="s">
        <v>9</v>
      </c>
      <c r="P110" s="84" t="s">
        <v>99</v>
      </c>
    </row>
    <row r="111" spans="1:17" ht="16.5" thickTop="1" thickBot="1">
      <c r="A111" s="101" t="s">
        <v>10</v>
      </c>
      <c r="B111" s="101" t="s">
        <v>11</v>
      </c>
      <c r="C111" s="101" t="s">
        <v>105</v>
      </c>
      <c r="D111" s="101" t="s">
        <v>12</v>
      </c>
      <c r="E111" s="101" t="s">
        <v>106</v>
      </c>
      <c r="F111" s="101" t="s">
        <v>13</v>
      </c>
      <c r="G111" s="101" t="s">
        <v>14</v>
      </c>
      <c r="H111" s="101" t="s">
        <v>15</v>
      </c>
      <c r="I111" s="101" t="s">
        <v>16</v>
      </c>
      <c r="J111" s="101" t="s">
        <v>17</v>
      </c>
      <c r="K111" s="101" t="s">
        <v>2</v>
      </c>
      <c r="L111" s="101" t="s">
        <v>16</v>
      </c>
      <c r="M111" s="101" t="s">
        <v>2</v>
      </c>
      <c r="N111" s="101" t="s">
        <v>16</v>
      </c>
      <c r="O111" s="101" t="s">
        <v>18</v>
      </c>
      <c r="P111">
        <v>90</v>
      </c>
    </row>
    <row r="112" spans="1:17" ht="16.5" thickTop="1" thickBot="1">
      <c r="A112" s="14" t="s">
        <v>127</v>
      </c>
      <c r="B112" s="18">
        <v>810</v>
      </c>
      <c r="C112" s="18">
        <v>182</v>
      </c>
      <c r="D112" s="10">
        <v>95</v>
      </c>
      <c r="E112" s="18">
        <v>715</v>
      </c>
      <c r="F112" s="15">
        <v>7042</v>
      </c>
      <c r="G112" s="16">
        <v>252.4</v>
      </c>
      <c r="H112" s="18">
        <v>610.73</v>
      </c>
      <c r="I112" s="11">
        <v>0.85419999999999996</v>
      </c>
      <c r="J112" s="18">
        <v>0.8</v>
      </c>
      <c r="K112" s="18">
        <v>43</v>
      </c>
      <c r="L112" s="18">
        <v>2.23</v>
      </c>
      <c r="M112" s="18">
        <v>672</v>
      </c>
      <c r="N112" s="18">
        <v>0.77</v>
      </c>
      <c r="O112" s="19">
        <v>243199</v>
      </c>
      <c r="P112" s="85">
        <f>+B112/$P$111</f>
        <v>9</v>
      </c>
    </row>
    <row r="113" spans="1:17" ht="15.75" thickBot="1">
      <c r="A113" s="20" t="s">
        <v>128</v>
      </c>
      <c r="B113" s="26">
        <v>583</v>
      </c>
      <c r="C113" s="26">
        <v>67</v>
      </c>
      <c r="D113" s="29">
        <v>1</v>
      </c>
      <c r="E113" s="26">
        <v>582</v>
      </c>
      <c r="F113" s="21">
        <v>3439</v>
      </c>
      <c r="G113" s="23">
        <v>127.37</v>
      </c>
      <c r="H113" s="26">
        <v>565.96</v>
      </c>
      <c r="I113" s="25">
        <v>0.97240000000000004</v>
      </c>
      <c r="J113" s="26">
        <v>0.8</v>
      </c>
      <c r="K113" s="26">
        <v>61</v>
      </c>
      <c r="L113" s="26">
        <v>2.13</v>
      </c>
      <c r="M113" s="26">
        <v>521</v>
      </c>
      <c r="N113" s="26">
        <v>0.84</v>
      </c>
      <c r="O113" s="27">
        <v>243199</v>
      </c>
      <c r="P113" s="85">
        <f t="shared" ref="P113:P124" si="6">+B113/$P$111</f>
        <v>6.4777777777777779</v>
      </c>
    </row>
    <row r="114" spans="1:17" ht="15.75" thickBot="1">
      <c r="A114" s="14" t="s">
        <v>129</v>
      </c>
      <c r="B114" s="18">
        <v>493</v>
      </c>
      <c r="C114" s="18">
        <v>44</v>
      </c>
      <c r="D114" s="13">
        <v>0</v>
      </c>
      <c r="E114" s="18">
        <v>493</v>
      </c>
      <c r="F114" s="15">
        <v>2433</v>
      </c>
      <c r="G114" s="16">
        <v>87.2</v>
      </c>
      <c r="H114" s="18">
        <v>456.73</v>
      </c>
      <c r="I114" s="11">
        <v>0.9264</v>
      </c>
      <c r="J114" s="18">
        <v>0.8</v>
      </c>
      <c r="K114" s="18">
        <v>50</v>
      </c>
      <c r="L114" s="18">
        <v>2.2200000000000002</v>
      </c>
      <c r="M114" s="18">
        <v>443</v>
      </c>
      <c r="N114" s="18">
        <v>0.78</v>
      </c>
      <c r="O114" s="19">
        <v>243199</v>
      </c>
      <c r="P114" s="85">
        <f t="shared" si="6"/>
        <v>5.4777777777777779</v>
      </c>
      <c r="Q114">
        <f>SUM(H112:H114)</f>
        <v>1633.42</v>
      </c>
    </row>
    <row r="115" spans="1:17" ht="15.75" thickBot="1">
      <c r="A115" s="20" t="s">
        <v>130</v>
      </c>
      <c r="B115" s="26">
        <v>639</v>
      </c>
      <c r="C115" s="26">
        <v>81</v>
      </c>
      <c r="D115" s="22">
        <v>0</v>
      </c>
      <c r="E115" s="26">
        <v>639</v>
      </c>
      <c r="F115" s="21">
        <v>2885</v>
      </c>
      <c r="G115" s="23">
        <v>103.41</v>
      </c>
      <c r="H115" s="26">
        <v>549.07000000000005</v>
      </c>
      <c r="I115" s="25">
        <v>0.85929999999999995</v>
      </c>
      <c r="J115" s="26">
        <v>0.8</v>
      </c>
      <c r="K115" s="26">
        <v>67</v>
      </c>
      <c r="L115" s="26">
        <v>1.93</v>
      </c>
      <c r="M115" s="26">
        <v>572</v>
      </c>
      <c r="N115" s="26">
        <v>0.73</v>
      </c>
      <c r="O115" s="27">
        <v>243222</v>
      </c>
      <c r="P115" s="85">
        <f t="shared" si="6"/>
        <v>7.1</v>
      </c>
    </row>
    <row r="116" spans="1:17" ht="15.75" thickBot="1">
      <c r="A116" s="14" t="s">
        <v>131</v>
      </c>
      <c r="B116" s="18">
        <v>720</v>
      </c>
      <c r="C116" s="18">
        <v>242</v>
      </c>
      <c r="D116" s="13">
        <v>0</v>
      </c>
      <c r="E116" s="18">
        <v>720</v>
      </c>
      <c r="F116" s="15">
        <v>3883</v>
      </c>
      <c r="G116" s="16">
        <v>154.09</v>
      </c>
      <c r="H116" s="18">
        <v>609.02</v>
      </c>
      <c r="I116" s="11">
        <v>0.84589999999999999</v>
      </c>
      <c r="J116" s="18">
        <v>0.8</v>
      </c>
      <c r="K116" s="18">
        <v>51</v>
      </c>
      <c r="L116" s="18">
        <v>2.0299999999999998</v>
      </c>
      <c r="M116" s="18">
        <v>669</v>
      </c>
      <c r="N116" s="18">
        <v>0.76</v>
      </c>
      <c r="O116" s="19">
        <v>243222</v>
      </c>
      <c r="P116" s="85">
        <f t="shared" si="6"/>
        <v>8</v>
      </c>
    </row>
    <row r="117" spans="1:17" ht="15.75" thickBot="1">
      <c r="A117" s="20" t="s">
        <v>132</v>
      </c>
      <c r="B117" s="21">
        <v>1305</v>
      </c>
      <c r="C117" s="26">
        <v>732</v>
      </c>
      <c r="D117" s="29">
        <v>2</v>
      </c>
      <c r="E117" s="21">
        <v>1303</v>
      </c>
      <c r="F117" s="21">
        <v>8479</v>
      </c>
      <c r="G117" s="23">
        <v>303.91000000000003</v>
      </c>
      <c r="H117" s="26">
        <v>948.77</v>
      </c>
      <c r="I117" s="39">
        <v>0.72809999999999997</v>
      </c>
      <c r="J117" s="26">
        <v>0.8</v>
      </c>
      <c r="K117" s="26">
        <v>53</v>
      </c>
      <c r="L117" s="26">
        <v>2.0499999999999998</v>
      </c>
      <c r="M117" s="21">
        <v>1250</v>
      </c>
      <c r="N117" s="26">
        <v>0.67</v>
      </c>
      <c r="O117" s="27">
        <v>243222</v>
      </c>
      <c r="P117" s="85">
        <f t="shared" si="6"/>
        <v>14.5</v>
      </c>
      <c r="Q117">
        <f>SUM(H115:H117)</f>
        <v>2106.86</v>
      </c>
    </row>
    <row r="118" spans="1:17" ht="15.75" thickBot="1">
      <c r="A118" s="14" t="s">
        <v>133</v>
      </c>
      <c r="B118" s="15">
        <v>1204</v>
      </c>
      <c r="C118" s="18">
        <v>590</v>
      </c>
      <c r="D118" s="10">
        <v>1</v>
      </c>
      <c r="E118" s="15">
        <v>1203</v>
      </c>
      <c r="F118" s="15">
        <v>7896</v>
      </c>
      <c r="G118" s="16">
        <v>292.44</v>
      </c>
      <c r="H118" s="18">
        <v>910.68</v>
      </c>
      <c r="I118" s="30">
        <v>0.75700000000000001</v>
      </c>
      <c r="J118" s="18">
        <v>0.8</v>
      </c>
      <c r="K118" s="18">
        <v>54</v>
      </c>
      <c r="L118" s="18">
        <v>2.04</v>
      </c>
      <c r="M118" s="15">
        <v>1149</v>
      </c>
      <c r="N118" s="18">
        <v>0.7</v>
      </c>
      <c r="O118" s="19">
        <v>243222</v>
      </c>
      <c r="P118" s="85">
        <f t="shared" si="6"/>
        <v>13.377777777777778</v>
      </c>
    </row>
    <row r="119" spans="1:17" ht="15.75" thickBot="1">
      <c r="A119" s="20" t="s">
        <v>134</v>
      </c>
      <c r="B119" s="26">
        <v>784</v>
      </c>
      <c r="C119" s="26">
        <v>269</v>
      </c>
      <c r="D119" s="22">
        <v>0</v>
      </c>
      <c r="E119" s="26">
        <v>784</v>
      </c>
      <c r="F119" s="21">
        <v>4635</v>
      </c>
      <c r="G119" s="23">
        <v>166.13</v>
      </c>
      <c r="H119" s="26">
        <v>666.24</v>
      </c>
      <c r="I119" s="25">
        <v>0.8498</v>
      </c>
      <c r="J119" s="26">
        <v>0.8</v>
      </c>
      <c r="K119" s="26">
        <v>60</v>
      </c>
      <c r="L119" s="26">
        <v>2.2599999999999998</v>
      </c>
      <c r="M119" s="26">
        <v>724</v>
      </c>
      <c r="N119" s="26">
        <v>0.73</v>
      </c>
      <c r="O119" s="27">
        <v>243222</v>
      </c>
      <c r="P119" s="85">
        <f t="shared" si="6"/>
        <v>8.7111111111111104</v>
      </c>
    </row>
    <row r="120" spans="1:17" ht="15.75" thickBot="1">
      <c r="A120" s="14" t="s">
        <v>135</v>
      </c>
      <c r="B120" s="18">
        <v>627</v>
      </c>
      <c r="C120" s="18">
        <v>115</v>
      </c>
      <c r="D120" s="10">
        <v>1</v>
      </c>
      <c r="E120" s="18">
        <v>626</v>
      </c>
      <c r="F120" s="15">
        <v>3078</v>
      </c>
      <c r="G120" s="16">
        <v>114</v>
      </c>
      <c r="H120" s="18">
        <v>595.70000000000005</v>
      </c>
      <c r="I120" s="11">
        <v>0.9516</v>
      </c>
      <c r="J120" s="18">
        <v>0.8</v>
      </c>
      <c r="K120" s="18">
        <v>67</v>
      </c>
      <c r="L120" s="18">
        <v>2.27</v>
      </c>
      <c r="M120" s="18">
        <v>559</v>
      </c>
      <c r="N120" s="18">
        <v>0.79</v>
      </c>
      <c r="O120" s="19">
        <v>243222</v>
      </c>
      <c r="P120" s="85">
        <f t="shared" si="6"/>
        <v>6.9666666666666668</v>
      </c>
      <c r="Q120">
        <f>SUM(H118:H120)</f>
        <v>2172.62</v>
      </c>
    </row>
    <row r="121" spans="1:17" ht="15.75" thickBot="1">
      <c r="A121" s="20" t="s">
        <v>136</v>
      </c>
      <c r="B121" s="26">
        <v>628</v>
      </c>
      <c r="C121" s="26">
        <v>84</v>
      </c>
      <c r="D121" s="22">
        <v>0</v>
      </c>
      <c r="E121" s="26">
        <v>628</v>
      </c>
      <c r="F121" s="21">
        <v>2789</v>
      </c>
      <c r="G121" s="23">
        <v>99.96</v>
      </c>
      <c r="H121" s="26">
        <v>582.65</v>
      </c>
      <c r="I121" s="25">
        <v>0.92779999999999996</v>
      </c>
      <c r="J121" s="26">
        <v>0.8</v>
      </c>
      <c r="K121" s="26">
        <v>62</v>
      </c>
      <c r="L121" s="26">
        <v>2.2999999999999998</v>
      </c>
      <c r="M121" s="26">
        <v>566</v>
      </c>
      <c r="N121" s="26">
        <v>0.78</v>
      </c>
      <c r="O121" s="27">
        <v>243222</v>
      </c>
      <c r="P121" s="85">
        <f t="shared" si="6"/>
        <v>6.9777777777777779</v>
      </c>
    </row>
    <row r="122" spans="1:17" ht="15.75" thickBot="1">
      <c r="A122" s="14" t="s">
        <v>137</v>
      </c>
      <c r="B122" s="18">
        <v>595</v>
      </c>
      <c r="C122" s="18">
        <v>29</v>
      </c>
      <c r="D122" s="13">
        <v>0</v>
      </c>
      <c r="E122" s="18">
        <v>595</v>
      </c>
      <c r="F122" s="15">
        <v>2366</v>
      </c>
      <c r="G122" s="16">
        <v>84.8</v>
      </c>
      <c r="H122" s="18">
        <v>574.65</v>
      </c>
      <c r="I122" s="11">
        <v>0.96579999999999999</v>
      </c>
      <c r="J122" s="18">
        <v>0.8</v>
      </c>
      <c r="K122" s="18">
        <v>75</v>
      </c>
      <c r="L122" s="18">
        <v>2.17</v>
      </c>
      <c r="M122" s="18">
        <v>520</v>
      </c>
      <c r="N122" s="18">
        <v>0.79</v>
      </c>
      <c r="O122" s="19">
        <v>243222</v>
      </c>
      <c r="P122" s="85">
        <f t="shared" si="6"/>
        <v>6.6111111111111107</v>
      </c>
    </row>
    <row r="123" spans="1:17" ht="15.75" thickBot="1">
      <c r="A123" s="20" t="s">
        <v>138</v>
      </c>
      <c r="B123" s="26">
        <v>619</v>
      </c>
      <c r="C123" s="26">
        <v>11</v>
      </c>
      <c r="D123" s="22">
        <v>0</v>
      </c>
      <c r="E123" s="26">
        <v>619</v>
      </c>
      <c r="F123" s="21">
        <v>2247</v>
      </c>
      <c r="G123" s="23">
        <v>83.22</v>
      </c>
      <c r="H123" s="26">
        <v>590.55999999999995</v>
      </c>
      <c r="I123" s="25">
        <v>0.95409999999999995</v>
      </c>
      <c r="J123" s="26">
        <v>0.8</v>
      </c>
      <c r="K123" s="26">
        <v>79</v>
      </c>
      <c r="L123" s="26">
        <v>2.39</v>
      </c>
      <c r="M123" s="26">
        <v>540</v>
      </c>
      <c r="N123" s="26">
        <v>0.74</v>
      </c>
      <c r="O123" s="27">
        <v>243222</v>
      </c>
      <c r="P123" s="85">
        <f t="shared" si="6"/>
        <v>6.8777777777777782</v>
      </c>
    </row>
    <row r="124" spans="1:17" ht="15.75" thickBot="1">
      <c r="A124" s="4" t="s">
        <v>13</v>
      </c>
      <c r="B124" s="5">
        <v>9007</v>
      </c>
      <c r="C124" s="5">
        <v>2446</v>
      </c>
      <c r="D124" s="6">
        <v>100</v>
      </c>
      <c r="E124" s="5">
        <v>8907</v>
      </c>
      <c r="F124" s="5">
        <v>51172</v>
      </c>
      <c r="G124" s="6">
        <v>155.77000000000001</v>
      </c>
      <c r="H124" s="7">
        <v>7660.76</v>
      </c>
      <c r="I124" s="6">
        <v>0.86009999999999998</v>
      </c>
      <c r="J124" s="4">
        <v>0.8</v>
      </c>
      <c r="K124" s="6">
        <v>722</v>
      </c>
      <c r="L124" s="6">
        <v>2.17</v>
      </c>
      <c r="M124" s="5">
        <v>8185</v>
      </c>
      <c r="N124" s="6">
        <v>0.74</v>
      </c>
      <c r="O124" s="28"/>
      <c r="P124" s="85">
        <f t="shared" si="6"/>
        <v>100.07777777777778</v>
      </c>
    </row>
    <row r="125" spans="1:17">
      <c r="A125" s="32"/>
      <c r="B125" s="33"/>
      <c r="C125" s="34"/>
      <c r="D125" s="33"/>
      <c r="E125" s="34"/>
      <c r="F125" s="34"/>
      <c r="G125" s="34"/>
      <c r="H125" s="32"/>
      <c r="I125" s="34"/>
      <c r="J125" s="34"/>
      <c r="K125" s="34"/>
      <c r="L125" s="34"/>
    </row>
    <row r="126" spans="1:17" ht="18">
      <c r="A126" s="31" t="s">
        <v>42</v>
      </c>
    </row>
    <row r="127" spans="1:17" ht="30.75" thickBot="1">
      <c r="A127" s="9" t="s">
        <v>24</v>
      </c>
    </row>
    <row r="128" spans="1:17" ht="15.75" thickBot="1">
      <c r="A128" s="101" t="s">
        <v>108</v>
      </c>
      <c r="B128" s="101" t="s">
        <v>2</v>
      </c>
      <c r="C128" s="110" t="s">
        <v>104</v>
      </c>
      <c r="D128" s="110" t="s">
        <v>3</v>
      </c>
      <c r="E128" s="101" t="s">
        <v>2</v>
      </c>
      <c r="F128" s="101" t="s">
        <v>4</v>
      </c>
      <c r="G128" s="101" t="s">
        <v>5</v>
      </c>
      <c r="H128" s="110" t="s">
        <v>6</v>
      </c>
      <c r="I128" s="110"/>
      <c r="J128" s="110"/>
      <c r="K128" s="127" t="s">
        <v>7</v>
      </c>
      <c r="L128" s="128"/>
      <c r="M128" s="127" t="s">
        <v>8</v>
      </c>
      <c r="N128" s="128"/>
      <c r="O128" s="110" t="s">
        <v>9</v>
      </c>
      <c r="P128" s="84" t="s">
        <v>99</v>
      </c>
    </row>
    <row r="129" spans="1:17" ht="16.5" thickTop="1" thickBot="1">
      <c r="A129" s="101" t="s">
        <v>10</v>
      </c>
      <c r="B129" s="101" t="s">
        <v>11</v>
      </c>
      <c r="C129" s="101" t="s">
        <v>105</v>
      </c>
      <c r="D129" s="101" t="s">
        <v>12</v>
      </c>
      <c r="E129" s="101" t="s">
        <v>106</v>
      </c>
      <c r="F129" s="101" t="s">
        <v>13</v>
      </c>
      <c r="G129" s="101" t="s">
        <v>14</v>
      </c>
      <c r="H129" s="101" t="s">
        <v>15</v>
      </c>
      <c r="I129" s="101" t="s">
        <v>16</v>
      </c>
      <c r="J129" s="101" t="s">
        <v>17</v>
      </c>
      <c r="K129" s="101" t="s">
        <v>2</v>
      </c>
      <c r="L129" s="101" t="s">
        <v>16</v>
      </c>
      <c r="M129" s="101" t="s">
        <v>2</v>
      </c>
      <c r="N129" s="101" t="s">
        <v>16</v>
      </c>
      <c r="O129" s="101" t="s">
        <v>18</v>
      </c>
      <c r="P129">
        <v>30</v>
      </c>
    </row>
    <row r="130" spans="1:17" ht="16.5" thickTop="1" thickBot="1">
      <c r="A130" s="14" t="s">
        <v>127</v>
      </c>
      <c r="B130" s="18">
        <v>225</v>
      </c>
      <c r="C130" s="18">
        <v>61</v>
      </c>
      <c r="D130" s="10">
        <v>8</v>
      </c>
      <c r="E130" s="18">
        <v>217</v>
      </c>
      <c r="F130" s="15">
        <v>2064</v>
      </c>
      <c r="G130" s="16">
        <v>221.94</v>
      </c>
      <c r="H130" s="18">
        <v>162.80000000000001</v>
      </c>
      <c r="I130" s="11">
        <v>0.75019999999999998</v>
      </c>
      <c r="J130" s="18">
        <v>0.6</v>
      </c>
      <c r="K130" s="18">
        <v>3</v>
      </c>
      <c r="L130" s="18">
        <v>2.16</v>
      </c>
      <c r="M130" s="18">
        <v>214</v>
      </c>
      <c r="N130" s="18">
        <v>0.73</v>
      </c>
      <c r="O130" s="19">
        <v>243059</v>
      </c>
      <c r="P130" s="85">
        <f>+B130/$P$129</f>
        <v>7.5</v>
      </c>
    </row>
    <row r="131" spans="1:17" ht="15.75" thickBot="1">
      <c r="A131" s="20" t="s">
        <v>128</v>
      </c>
      <c r="B131" s="26">
        <v>203</v>
      </c>
      <c r="C131" s="26">
        <v>60</v>
      </c>
      <c r="D131" s="29">
        <v>1</v>
      </c>
      <c r="E131" s="26">
        <v>202</v>
      </c>
      <c r="F131" s="21">
        <v>1588</v>
      </c>
      <c r="G131" s="23">
        <v>176.44</v>
      </c>
      <c r="H131" s="26">
        <v>144.55000000000001</v>
      </c>
      <c r="I131" s="25">
        <v>0.71560000000000001</v>
      </c>
      <c r="J131" s="26">
        <v>0.6</v>
      </c>
      <c r="K131" s="26">
        <v>3</v>
      </c>
      <c r="L131" s="26">
        <v>2.04</v>
      </c>
      <c r="M131" s="26">
        <v>199</v>
      </c>
      <c r="N131" s="26">
        <v>0.7</v>
      </c>
      <c r="O131" s="27">
        <v>243059</v>
      </c>
      <c r="P131" s="85">
        <f t="shared" ref="P131:P142" si="7">+B131/$P$129</f>
        <v>6.7666666666666666</v>
      </c>
    </row>
    <row r="132" spans="1:17" ht="15.75" thickBot="1">
      <c r="A132" s="14" t="s">
        <v>129</v>
      </c>
      <c r="B132" s="18">
        <v>160</v>
      </c>
      <c r="C132" s="18">
        <v>25</v>
      </c>
      <c r="D132" s="13">
        <v>0</v>
      </c>
      <c r="E132" s="18">
        <v>160</v>
      </c>
      <c r="F132" s="18">
        <v>867</v>
      </c>
      <c r="G132" s="16">
        <v>93.23</v>
      </c>
      <c r="H132" s="18">
        <v>125.73</v>
      </c>
      <c r="I132" s="11">
        <v>0.78580000000000005</v>
      </c>
      <c r="J132" s="18">
        <v>0.6</v>
      </c>
      <c r="K132" s="18">
        <v>1</v>
      </c>
      <c r="L132" s="18">
        <v>1.78</v>
      </c>
      <c r="M132" s="18">
        <v>159</v>
      </c>
      <c r="N132" s="18">
        <v>0.78</v>
      </c>
      <c r="O132" s="19">
        <v>243059</v>
      </c>
      <c r="P132" s="85">
        <f t="shared" si="7"/>
        <v>5.333333333333333</v>
      </c>
      <c r="Q132">
        <f>SUM(H130:H132)</f>
        <v>433.08000000000004</v>
      </c>
    </row>
    <row r="133" spans="1:17" ht="15.75" thickBot="1">
      <c r="A133" s="20" t="s">
        <v>130</v>
      </c>
      <c r="B133" s="26">
        <v>135</v>
      </c>
      <c r="C133" s="26">
        <v>19</v>
      </c>
      <c r="D133" s="29">
        <v>1</v>
      </c>
      <c r="E133" s="26">
        <v>134</v>
      </c>
      <c r="F133" s="26">
        <v>511</v>
      </c>
      <c r="G133" s="23">
        <v>54.95</v>
      </c>
      <c r="H133" s="26">
        <v>87.69</v>
      </c>
      <c r="I133" s="25">
        <v>0.65439999999999998</v>
      </c>
      <c r="J133" s="26">
        <v>0.6</v>
      </c>
      <c r="K133" s="26">
        <v>0</v>
      </c>
      <c r="L133" s="26">
        <v>0</v>
      </c>
      <c r="M133" s="26">
        <v>134</v>
      </c>
      <c r="N133" s="26">
        <v>0.65</v>
      </c>
      <c r="O133" s="27">
        <v>243059</v>
      </c>
      <c r="P133" s="85">
        <f t="shared" si="7"/>
        <v>4.5</v>
      </c>
    </row>
    <row r="134" spans="1:17" ht="15.75" thickBot="1">
      <c r="A134" s="14" t="s">
        <v>131</v>
      </c>
      <c r="B134" s="18">
        <v>98</v>
      </c>
      <c r="C134" s="18">
        <v>12</v>
      </c>
      <c r="D134" s="13">
        <v>0</v>
      </c>
      <c r="E134" s="18">
        <v>98</v>
      </c>
      <c r="F134" s="18">
        <v>353</v>
      </c>
      <c r="G134" s="16">
        <v>42.02</v>
      </c>
      <c r="H134" s="18">
        <v>67</v>
      </c>
      <c r="I134" s="11">
        <v>0.68369999999999997</v>
      </c>
      <c r="J134" s="18">
        <v>0.6</v>
      </c>
      <c r="K134" s="18">
        <v>1</v>
      </c>
      <c r="L134" s="18">
        <v>1.98</v>
      </c>
      <c r="M134" s="18">
        <v>97</v>
      </c>
      <c r="N134" s="18">
        <v>0.67</v>
      </c>
      <c r="O134" s="19">
        <v>243145</v>
      </c>
      <c r="P134" s="85">
        <f t="shared" si="7"/>
        <v>3.2666666666666666</v>
      </c>
    </row>
    <row r="135" spans="1:17" ht="15.75" thickBot="1">
      <c r="A135" s="20" t="s">
        <v>132</v>
      </c>
      <c r="B135" s="21">
        <v>1086</v>
      </c>
      <c r="C135" s="26">
        <v>837</v>
      </c>
      <c r="D135" s="29">
        <v>10</v>
      </c>
      <c r="E135" s="21">
        <v>1076</v>
      </c>
      <c r="F135" s="21">
        <v>11192</v>
      </c>
      <c r="G135" s="125">
        <v>1203.44</v>
      </c>
      <c r="H135" s="26">
        <v>687.66</v>
      </c>
      <c r="I135" s="25">
        <v>0.6391</v>
      </c>
      <c r="J135" s="26">
        <v>0.6</v>
      </c>
      <c r="K135" s="26">
        <v>6</v>
      </c>
      <c r="L135" s="26">
        <v>2.04</v>
      </c>
      <c r="M135" s="21">
        <v>1070</v>
      </c>
      <c r="N135" s="26">
        <v>0.63</v>
      </c>
      <c r="O135" s="27">
        <v>243181</v>
      </c>
      <c r="P135" s="85">
        <f t="shared" si="7"/>
        <v>36.200000000000003</v>
      </c>
      <c r="Q135">
        <f>SUM(H133:H135)</f>
        <v>842.34999999999991</v>
      </c>
    </row>
    <row r="136" spans="1:17" ht="15.75" thickBot="1">
      <c r="A136" s="14" t="s">
        <v>133</v>
      </c>
      <c r="B136" s="18">
        <v>943</v>
      </c>
      <c r="C136" s="18">
        <v>597</v>
      </c>
      <c r="D136" s="10">
        <v>10</v>
      </c>
      <c r="E136" s="18">
        <v>933</v>
      </c>
      <c r="F136" s="15">
        <v>8211</v>
      </c>
      <c r="G136" s="16">
        <v>912.33</v>
      </c>
      <c r="H136" s="18">
        <v>590.86</v>
      </c>
      <c r="I136" s="11">
        <v>0.63329999999999997</v>
      </c>
      <c r="J136" s="18">
        <v>0.6</v>
      </c>
      <c r="K136" s="18">
        <v>1</v>
      </c>
      <c r="L136" s="18">
        <v>3.51</v>
      </c>
      <c r="M136" s="18">
        <v>932</v>
      </c>
      <c r="N136" s="18">
        <v>0.63</v>
      </c>
      <c r="O136" s="19">
        <v>243181</v>
      </c>
      <c r="P136" s="85">
        <f t="shared" si="7"/>
        <v>31.433333333333334</v>
      </c>
    </row>
    <row r="137" spans="1:17" ht="15.75" thickBot="1">
      <c r="A137" s="20" t="s">
        <v>134</v>
      </c>
      <c r="B137" s="26">
        <v>102</v>
      </c>
      <c r="C137" s="26">
        <v>4</v>
      </c>
      <c r="D137" s="22">
        <v>0</v>
      </c>
      <c r="E137" s="26">
        <v>102</v>
      </c>
      <c r="F137" s="26">
        <v>346</v>
      </c>
      <c r="G137" s="23">
        <v>37.200000000000003</v>
      </c>
      <c r="H137" s="26">
        <v>77.040000000000006</v>
      </c>
      <c r="I137" s="25">
        <v>0.75529999999999997</v>
      </c>
      <c r="J137" s="26">
        <v>0.6</v>
      </c>
      <c r="K137" s="26">
        <v>1</v>
      </c>
      <c r="L137" s="26">
        <v>1.78</v>
      </c>
      <c r="M137" s="26">
        <v>101</v>
      </c>
      <c r="N137" s="26">
        <v>0.75</v>
      </c>
      <c r="O137" s="27">
        <v>243181</v>
      </c>
      <c r="P137" s="85">
        <f t="shared" si="7"/>
        <v>3.4</v>
      </c>
    </row>
    <row r="138" spans="1:17" ht="15.75" thickBot="1">
      <c r="A138" s="14" t="s">
        <v>135</v>
      </c>
      <c r="B138" s="18">
        <v>139</v>
      </c>
      <c r="C138" s="18">
        <v>7</v>
      </c>
      <c r="D138" s="13">
        <v>0</v>
      </c>
      <c r="E138" s="18">
        <v>139</v>
      </c>
      <c r="F138" s="18">
        <v>469</v>
      </c>
      <c r="G138" s="16">
        <v>52.11</v>
      </c>
      <c r="H138" s="18">
        <v>104.28</v>
      </c>
      <c r="I138" s="11">
        <v>0.75019999999999998</v>
      </c>
      <c r="J138" s="18">
        <v>0.6</v>
      </c>
      <c r="K138" s="18">
        <v>4</v>
      </c>
      <c r="L138" s="18">
        <v>1.88</v>
      </c>
      <c r="M138" s="18">
        <v>135</v>
      </c>
      <c r="N138" s="18">
        <v>0.72</v>
      </c>
      <c r="O138" s="19">
        <v>243181</v>
      </c>
      <c r="P138" s="85">
        <f t="shared" si="7"/>
        <v>4.6333333333333337</v>
      </c>
      <c r="Q138">
        <f>SUM(H136:H138)</f>
        <v>772.18</v>
      </c>
    </row>
    <row r="139" spans="1:17" ht="15.75" thickBot="1">
      <c r="A139" s="20" t="s">
        <v>136</v>
      </c>
      <c r="B139" s="26">
        <v>156</v>
      </c>
      <c r="C139" s="26">
        <v>7</v>
      </c>
      <c r="D139" s="22">
        <v>0</v>
      </c>
      <c r="E139" s="26">
        <v>156</v>
      </c>
      <c r="F139" s="26">
        <v>457</v>
      </c>
      <c r="G139" s="23">
        <v>49.14</v>
      </c>
      <c r="H139" s="26">
        <v>119.39</v>
      </c>
      <c r="I139" s="25">
        <v>0.76529999999999998</v>
      </c>
      <c r="J139" s="26">
        <v>0.6</v>
      </c>
      <c r="K139" s="26">
        <v>2</v>
      </c>
      <c r="L139" s="26">
        <v>2.2999999999999998</v>
      </c>
      <c r="M139" s="26">
        <v>154</v>
      </c>
      <c r="N139" s="26">
        <v>0.75</v>
      </c>
      <c r="O139" s="27">
        <v>243181</v>
      </c>
      <c r="P139" s="85">
        <f t="shared" si="7"/>
        <v>5.2</v>
      </c>
    </row>
    <row r="140" spans="1:17" ht="15.75" thickBot="1">
      <c r="A140" s="14" t="s">
        <v>137</v>
      </c>
      <c r="B140" s="18">
        <v>159</v>
      </c>
      <c r="C140" s="18">
        <v>13</v>
      </c>
      <c r="D140" s="13">
        <v>0</v>
      </c>
      <c r="E140" s="18">
        <v>159</v>
      </c>
      <c r="F140" s="18">
        <v>517</v>
      </c>
      <c r="G140" s="16">
        <v>55.59</v>
      </c>
      <c r="H140" s="18">
        <v>106.66</v>
      </c>
      <c r="I140" s="11">
        <v>0.67079999999999995</v>
      </c>
      <c r="J140" s="18">
        <v>0.6</v>
      </c>
      <c r="K140" s="18">
        <v>5</v>
      </c>
      <c r="L140" s="18">
        <v>2.34</v>
      </c>
      <c r="M140" s="18">
        <v>154</v>
      </c>
      <c r="N140" s="18">
        <v>0.62</v>
      </c>
      <c r="O140" s="19">
        <v>243181</v>
      </c>
      <c r="P140" s="85">
        <f t="shared" si="7"/>
        <v>5.3</v>
      </c>
    </row>
    <row r="141" spans="1:17" ht="15.75" thickBot="1">
      <c r="A141" s="20" t="s">
        <v>138</v>
      </c>
      <c r="B141" s="26">
        <v>158</v>
      </c>
      <c r="C141" s="26">
        <v>1</v>
      </c>
      <c r="D141" s="22">
        <v>0</v>
      </c>
      <c r="E141" s="26">
        <v>158</v>
      </c>
      <c r="F141" s="26">
        <v>492</v>
      </c>
      <c r="G141" s="23">
        <v>54.67</v>
      </c>
      <c r="H141" s="26">
        <v>114.74</v>
      </c>
      <c r="I141" s="25">
        <v>0.72619999999999996</v>
      </c>
      <c r="J141" s="26">
        <v>0.6</v>
      </c>
      <c r="K141" s="26">
        <v>1</v>
      </c>
      <c r="L141" s="26">
        <v>1.78</v>
      </c>
      <c r="M141" s="26">
        <v>157</v>
      </c>
      <c r="N141" s="26">
        <v>0.72</v>
      </c>
      <c r="O141" s="27">
        <v>243181</v>
      </c>
      <c r="P141" s="85">
        <f t="shared" si="7"/>
        <v>5.2666666666666666</v>
      </c>
    </row>
    <row r="142" spans="1:17" ht="15.75" thickBot="1">
      <c r="A142" s="4" t="s">
        <v>13</v>
      </c>
      <c r="B142" s="5">
        <v>3564</v>
      </c>
      <c r="C142" s="5">
        <v>1643</v>
      </c>
      <c r="D142" s="6">
        <v>30</v>
      </c>
      <c r="E142" s="5">
        <v>3534</v>
      </c>
      <c r="F142" s="5">
        <v>27067</v>
      </c>
      <c r="G142" s="6">
        <v>247.19</v>
      </c>
      <c r="H142" s="7">
        <v>2388.4</v>
      </c>
      <c r="I142" s="6">
        <v>0.67579999999999996</v>
      </c>
      <c r="J142" s="4">
        <v>0.6</v>
      </c>
      <c r="K142" s="6">
        <v>28</v>
      </c>
      <c r="L142" s="6">
        <v>2.12</v>
      </c>
      <c r="M142" s="5">
        <v>3506</v>
      </c>
      <c r="N142" s="6">
        <v>0.66</v>
      </c>
      <c r="O142" s="28"/>
      <c r="P142" s="85">
        <f t="shared" si="7"/>
        <v>118.8</v>
      </c>
    </row>
    <row r="145" spans="1:17" ht="18">
      <c r="A145" s="8" t="s">
        <v>25</v>
      </c>
    </row>
    <row r="146" spans="1:17" ht="30.75" thickBot="1">
      <c r="A146" s="9" t="s">
        <v>26</v>
      </c>
    </row>
    <row r="147" spans="1:17" ht="15.75" thickBot="1">
      <c r="A147" s="101" t="s">
        <v>1</v>
      </c>
      <c r="B147" s="101" t="s">
        <v>2</v>
      </c>
      <c r="C147" s="110" t="s">
        <v>104</v>
      </c>
      <c r="D147" s="110" t="s">
        <v>3</v>
      </c>
      <c r="E147" s="101" t="s">
        <v>2</v>
      </c>
      <c r="F147" s="101" t="s">
        <v>4</v>
      </c>
      <c r="G147" s="101" t="s">
        <v>5</v>
      </c>
      <c r="H147" s="110" t="s">
        <v>6</v>
      </c>
      <c r="I147" s="110"/>
      <c r="J147" s="110"/>
      <c r="K147" s="127" t="s">
        <v>7</v>
      </c>
      <c r="L147" s="128"/>
      <c r="M147" s="127" t="s">
        <v>8</v>
      </c>
      <c r="N147" s="128"/>
      <c r="O147" s="110" t="s">
        <v>9</v>
      </c>
      <c r="P147" s="84" t="s">
        <v>99</v>
      </c>
    </row>
    <row r="148" spans="1:17" ht="16.5" thickTop="1" thickBot="1">
      <c r="A148" s="101" t="s">
        <v>10</v>
      </c>
      <c r="B148" s="101" t="s">
        <v>11</v>
      </c>
      <c r="C148" s="101" t="s">
        <v>105</v>
      </c>
      <c r="D148" s="101" t="s">
        <v>12</v>
      </c>
      <c r="E148" s="101" t="s">
        <v>106</v>
      </c>
      <c r="F148" s="101" t="s">
        <v>13</v>
      </c>
      <c r="G148" s="101" t="s">
        <v>14</v>
      </c>
      <c r="H148" s="101" t="s">
        <v>15</v>
      </c>
      <c r="I148" s="101" t="s">
        <v>16</v>
      </c>
      <c r="J148" s="101" t="s">
        <v>17</v>
      </c>
      <c r="K148" s="101" t="s">
        <v>2</v>
      </c>
      <c r="L148" s="101" t="s">
        <v>16</v>
      </c>
      <c r="M148" s="101" t="s">
        <v>2</v>
      </c>
      <c r="N148" s="101" t="s">
        <v>16</v>
      </c>
      <c r="O148" s="101" t="s">
        <v>18</v>
      </c>
      <c r="P148">
        <v>31</v>
      </c>
    </row>
    <row r="149" spans="1:17" ht="16.5" thickTop="1" thickBot="1">
      <c r="A149" s="14" t="s">
        <v>127</v>
      </c>
      <c r="B149" s="18">
        <v>303</v>
      </c>
      <c r="C149" s="18">
        <v>25</v>
      </c>
      <c r="D149" s="13">
        <v>0</v>
      </c>
      <c r="E149" s="18">
        <v>303</v>
      </c>
      <c r="F149" s="15">
        <v>3042</v>
      </c>
      <c r="G149" s="16">
        <v>316.55</v>
      </c>
      <c r="H149" s="18">
        <v>242</v>
      </c>
      <c r="I149" s="11">
        <v>0.79869999999999997</v>
      </c>
      <c r="J149" s="18">
        <v>0.6</v>
      </c>
      <c r="K149" s="18">
        <v>0</v>
      </c>
      <c r="L149" s="18">
        <v>0</v>
      </c>
      <c r="M149" s="18">
        <v>303</v>
      </c>
      <c r="N149" s="18">
        <v>0.8</v>
      </c>
      <c r="O149" s="19">
        <v>242906</v>
      </c>
      <c r="P149" s="85">
        <f>+B149/$P$148</f>
        <v>9.7741935483870961</v>
      </c>
    </row>
    <row r="150" spans="1:17" ht="15.75" thickBot="1">
      <c r="A150" s="20" t="s">
        <v>128</v>
      </c>
      <c r="B150" s="26">
        <v>214</v>
      </c>
      <c r="C150" s="26">
        <v>8</v>
      </c>
      <c r="D150" s="22">
        <v>0</v>
      </c>
      <c r="E150" s="26">
        <v>214</v>
      </c>
      <c r="F150" s="21">
        <v>1515</v>
      </c>
      <c r="G150" s="23">
        <v>162.9</v>
      </c>
      <c r="H150" s="26">
        <v>163.43</v>
      </c>
      <c r="I150" s="25">
        <v>0.76370000000000005</v>
      </c>
      <c r="J150" s="26">
        <v>0.6</v>
      </c>
      <c r="K150" s="26">
        <v>1</v>
      </c>
      <c r="L150" s="26">
        <v>1.23</v>
      </c>
      <c r="M150" s="26">
        <v>213</v>
      </c>
      <c r="N150" s="26">
        <v>0.76</v>
      </c>
      <c r="O150" s="27">
        <v>242906</v>
      </c>
      <c r="P150" s="85">
        <f t="shared" ref="P150:P161" si="8">+B150/$P$148</f>
        <v>6.903225806451613</v>
      </c>
    </row>
    <row r="151" spans="1:17" ht="15.75" thickBot="1">
      <c r="A151" s="14" t="s">
        <v>129</v>
      </c>
      <c r="B151" s="18">
        <v>199</v>
      </c>
      <c r="C151" s="18">
        <v>2</v>
      </c>
      <c r="D151" s="13">
        <v>0</v>
      </c>
      <c r="E151" s="18">
        <v>199</v>
      </c>
      <c r="F151" s="15">
        <v>1309</v>
      </c>
      <c r="G151" s="16">
        <v>136.21</v>
      </c>
      <c r="H151" s="18">
        <v>142.68</v>
      </c>
      <c r="I151" s="11">
        <v>0.71699999999999997</v>
      </c>
      <c r="J151" s="18">
        <v>0.6</v>
      </c>
      <c r="K151" s="18">
        <v>0</v>
      </c>
      <c r="L151" s="18">
        <v>0</v>
      </c>
      <c r="M151" s="18">
        <v>199</v>
      </c>
      <c r="N151" s="18">
        <v>0.72</v>
      </c>
      <c r="O151" s="19">
        <v>242906</v>
      </c>
      <c r="P151" s="85">
        <f t="shared" si="8"/>
        <v>6.419354838709677</v>
      </c>
      <c r="Q151">
        <f>SUM(H149:H151)</f>
        <v>548.11</v>
      </c>
    </row>
    <row r="152" spans="1:17" ht="15.75" thickBot="1">
      <c r="A152" s="20" t="s">
        <v>130</v>
      </c>
      <c r="B152" s="26">
        <v>146</v>
      </c>
      <c r="C152" s="26">
        <v>2</v>
      </c>
      <c r="D152" s="22">
        <v>0</v>
      </c>
      <c r="E152" s="26">
        <v>146</v>
      </c>
      <c r="F152" s="26">
        <v>593</v>
      </c>
      <c r="G152" s="23">
        <v>61.71</v>
      </c>
      <c r="H152" s="26">
        <v>111.66</v>
      </c>
      <c r="I152" s="25">
        <v>0.76480000000000004</v>
      </c>
      <c r="J152" s="26">
        <v>0.6</v>
      </c>
      <c r="K152" s="26">
        <v>1</v>
      </c>
      <c r="L152" s="26">
        <v>0.56000000000000005</v>
      </c>
      <c r="M152" s="26">
        <v>145</v>
      </c>
      <c r="N152" s="26">
        <v>0.77</v>
      </c>
      <c r="O152" s="27">
        <v>242951</v>
      </c>
      <c r="P152" s="85">
        <f>+B152/$P$148</f>
        <v>4.709677419354839</v>
      </c>
    </row>
    <row r="153" spans="1:17" ht="15.75" thickBot="1">
      <c r="A153" s="14" t="s">
        <v>131</v>
      </c>
      <c r="B153" s="18">
        <v>176</v>
      </c>
      <c r="C153" s="18">
        <v>3</v>
      </c>
      <c r="D153" s="13">
        <v>0</v>
      </c>
      <c r="E153" s="18">
        <v>176</v>
      </c>
      <c r="F153" s="15">
        <v>1078</v>
      </c>
      <c r="G153" s="16">
        <v>124.19</v>
      </c>
      <c r="H153" s="18">
        <v>119.21</v>
      </c>
      <c r="I153" s="11">
        <v>0.6774</v>
      </c>
      <c r="J153" s="18">
        <v>0.6</v>
      </c>
      <c r="K153" s="18">
        <v>0</v>
      </c>
      <c r="L153" s="18">
        <v>0</v>
      </c>
      <c r="M153" s="18">
        <v>176</v>
      </c>
      <c r="N153" s="18">
        <v>0.68</v>
      </c>
      <c r="O153" s="19">
        <v>242996</v>
      </c>
      <c r="P153" s="85">
        <f t="shared" si="8"/>
        <v>5.67741935483871</v>
      </c>
    </row>
    <row r="154" spans="1:17" ht="15.75" thickBot="1">
      <c r="A154" s="20" t="s">
        <v>132</v>
      </c>
      <c r="B154" s="26">
        <v>566</v>
      </c>
      <c r="C154" s="26">
        <v>333</v>
      </c>
      <c r="D154" s="22">
        <v>0</v>
      </c>
      <c r="E154" s="26">
        <v>566</v>
      </c>
      <c r="F154" s="21">
        <v>4834</v>
      </c>
      <c r="G154" s="23">
        <v>503.02</v>
      </c>
      <c r="H154" s="26">
        <v>358.33</v>
      </c>
      <c r="I154" s="25">
        <v>0.6331</v>
      </c>
      <c r="J154" s="26">
        <v>0.6</v>
      </c>
      <c r="K154" s="26">
        <v>1</v>
      </c>
      <c r="L154" s="26">
        <v>2.17</v>
      </c>
      <c r="M154" s="26">
        <v>565</v>
      </c>
      <c r="N154" s="26">
        <v>0.63</v>
      </c>
      <c r="O154" s="27">
        <v>243035</v>
      </c>
      <c r="P154" s="85">
        <f t="shared" si="8"/>
        <v>18.258064516129032</v>
      </c>
      <c r="Q154">
        <f>SUM(H152:H154)</f>
        <v>589.20000000000005</v>
      </c>
    </row>
    <row r="155" spans="1:17" ht="15.75" thickBot="1">
      <c r="A155" s="102" t="s">
        <v>133</v>
      </c>
      <c r="B155" s="103">
        <v>635</v>
      </c>
      <c r="C155" s="103">
        <v>377</v>
      </c>
      <c r="D155" s="104">
        <v>0</v>
      </c>
      <c r="E155" s="103">
        <v>635</v>
      </c>
      <c r="F155" s="111">
        <v>5578</v>
      </c>
      <c r="G155" s="105">
        <v>599.78</v>
      </c>
      <c r="H155" s="103">
        <v>418.31</v>
      </c>
      <c r="I155" s="106">
        <v>0.65880000000000005</v>
      </c>
      <c r="J155" s="103">
        <v>0.6</v>
      </c>
      <c r="K155" s="103">
        <v>1</v>
      </c>
      <c r="L155" s="103">
        <v>1.37</v>
      </c>
      <c r="M155" s="103">
        <v>634</v>
      </c>
      <c r="N155" s="103">
        <v>0.66</v>
      </c>
      <c r="O155" s="117">
        <v>243060</v>
      </c>
      <c r="P155" s="85">
        <f t="shared" si="8"/>
        <v>20.483870967741936</v>
      </c>
    </row>
    <row r="156" spans="1:17" ht="15.75" thickBot="1">
      <c r="A156" s="20" t="s">
        <v>134</v>
      </c>
      <c r="B156" s="26">
        <v>303</v>
      </c>
      <c r="C156" s="26">
        <v>151</v>
      </c>
      <c r="D156" s="22">
        <v>0</v>
      </c>
      <c r="E156" s="26">
        <v>303</v>
      </c>
      <c r="F156" s="21">
        <v>2603</v>
      </c>
      <c r="G156" s="23">
        <v>270.86</v>
      </c>
      <c r="H156" s="26">
        <v>215.39</v>
      </c>
      <c r="I156" s="25">
        <v>0.71089999999999998</v>
      </c>
      <c r="J156" s="26">
        <v>0.6</v>
      </c>
      <c r="K156" s="26">
        <v>0</v>
      </c>
      <c r="L156" s="26">
        <v>0</v>
      </c>
      <c r="M156" s="26">
        <v>303</v>
      </c>
      <c r="N156" s="26">
        <v>0.71</v>
      </c>
      <c r="O156" s="27">
        <v>243108</v>
      </c>
      <c r="P156" s="85">
        <f t="shared" si="8"/>
        <v>9.7741935483870961</v>
      </c>
    </row>
    <row r="157" spans="1:17" ht="15.75" thickBot="1">
      <c r="A157" s="14" t="s">
        <v>135</v>
      </c>
      <c r="B157" s="18">
        <v>214</v>
      </c>
      <c r="C157" s="18">
        <v>66</v>
      </c>
      <c r="D157" s="13">
        <v>0</v>
      </c>
      <c r="E157" s="18">
        <v>214</v>
      </c>
      <c r="F157" s="15">
        <v>1447</v>
      </c>
      <c r="G157" s="16">
        <v>155.59</v>
      </c>
      <c r="H157" s="18">
        <v>153.9</v>
      </c>
      <c r="I157" s="11">
        <v>0.71919999999999995</v>
      </c>
      <c r="J157" s="18">
        <v>0.6</v>
      </c>
      <c r="K157" s="18">
        <v>0</v>
      </c>
      <c r="L157" s="18">
        <v>0</v>
      </c>
      <c r="M157" s="18">
        <v>214</v>
      </c>
      <c r="N157" s="18">
        <v>0.72</v>
      </c>
      <c r="O157" s="19">
        <v>243124</v>
      </c>
      <c r="P157" s="85">
        <f t="shared" si="8"/>
        <v>6.903225806451613</v>
      </c>
      <c r="Q157">
        <f>SUM(H155:H157)</f>
        <v>787.6</v>
      </c>
    </row>
    <row r="158" spans="1:17" ht="15.75" thickBot="1">
      <c r="A158" s="20" t="s">
        <v>136</v>
      </c>
      <c r="B158" s="26">
        <v>195</v>
      </c>
      <c r="C158" s="26">
        <v>38</v>
      </c>
      <c r="D158" s="22">
        <v>0</v>
      </c>
      <c r="E158" s="26">
        <v>195</v>
      </c>
      <c r="F158" s="21">
        <v>1258</v>
      </c>
      <c r="G158" s="23">
        <v>130.91</v>
      </c>
      <c r="H158" s="26">
        <v>137.44999999999999</v>
      </c>
      <c r="I158" s="25">
        <v>0.70489999999999997</v>
      </c>
      <c r="J158" s="26">
        <v>0.6</v>
      </c>
      <c r="K158" s="26">
        <v>0</v>
      </c>
      <c r="L158" s="26">
        <v>0</v>
      </c>
      <c r="M158" s="26">
        <v>195</v>
      </c>
      <c r="N158" s="26">
        <v>0.7</v>
      </c>
      <c r="O158" s="27">
        <v>243133</v>
      </c>
      <c r="P158" s="85">
        <f t="shared" si="8"/>
        <v>6.290322580645161</v>
      </c>
    </row>
    <row r="159" spans="1:17" ht="15.75" thickBot="1">
      <c r="A159" s="14" t="s">
        <v>137</v>
      </c>
      <c r="B159" s="18">
        <v>159</v>
      </c>
      <c r="C159" s="18">
        <v>0</v>
      </c>
      <c r="D159" s="13">
        <v>0</v>
      </c>
      <c r="E159" s="18">
        <v>159</v>
      </c>
      <c r="F159" s="18">
        <v>890</v>
      </c>
      <c r="G159" s="16">
        <v>92.61</v>
      </c>
      <c r="H159" s="18">
        <v>114.14</v>
      </c>
      <c r="I159" s="11">
        <v>0.71789999999999998</v>
      </c>
      <c r="J159" s="18">
        <v>0.6</v>
      </c>
      <c r="K159" s="18">
        <v>0</v>
      </c>
      <c r="L159" s="18">
        <v>0</v>
      </c>
      <c r="M159" s="18">
        <v>159</v>
      </c>
      <c r="N159" s="18">
        <v>0.72</v>
      </c>
      <c r="O159" s="19">
        <v>243152</v>
      </c>
      <c r="P159" s="85">
        <f t="shared" si="8"/>
        <v>5.129032258064516</v>
      </c>
    </row>
    <row r="160" spans="1:17" ht="15.75" thickBot="1">
      <c r="A160" s="20" t="s">
        <v>138</v>
      </c>
      <c r="B160" s="26">
        <v>163</v>
      </c>
      <c r="C160" s="26">
        <v>0</v>
      </c>
      <c r="D160" s="29">
        <v>1</v>
      </c>
      <c r="E160" s="26">
        <v>162</v>
      </c>
      <c r="F160" s="26">
        <v>823</v>
      </c>
      <c r="G160" s="23">
        <v>88.49</v>
      </c>
      <c r="H160" s="26">
        <v>117.4</v>
      </c>
      <c r="I160" s="25">
        <v>0.72470000000000001</v>
      </c>
      <c r="J160" s="26">
        <v>0.6</v>
      </c>
      <c r="K160" s="26">
        <v>1</v>
      </c>
      <c r="L160" s="26">
        <v>0.54</v>
      </c>
      <c r="M160" s="26">
        <v>161</v>
      </c>
      <c r="N160" s="26">
        <v>0.73</v>
      </c>
      <c r="O160" s="27">
        <v>243187</v>
      </c>
      <c r="P160" s="85">
        <f t="shared" si="8"/>
        <v>5.258064516129032</v>
      </c>
    </row>
    <row r="161" spans="1:17" ht="15.75" thickBot="1">
      <c r="A161" s="107" t="s">
        <v>13</v>
      </c>
      <c r="B161" s="109">
        <v>3273</v>
      </c>
      <c r="C161" s="109">
        <v>1005</v>
      </c>
      <c r="D161" s="108">
        <v>1</v>
      </c>
      <c r="E161" s="109">
        <v>3272</v>
      </c>
      <c r="F161" s="109">
        <v>24970</v>
      </c>
      <c r="G161" s="108">
        <v>220.68</v>
      </c>
      <c r="H161" s="112">
        <v>2293.91</v>
      </c>
      <c r="I161" s="108">
        <v>0.70109999999999995</v>
      </c>
      <c r="J161" s="107">
        <v>0.6</v>
      </c>
      <c r="K161" s="108">
        <v>5</v>
      </c>
      <c r="L161" s="108">
        <v>1.17</v>
      </c>
      <c r="M161" s="109">
        <v>3267</v>
      </c>
      <c r="N161" s="108">
        <v>0.7</v>
      </c>
      <c r="O161" s="28"/>
      <c r="P161" s="85">
        <f t="shared" si="8"/>
        <v>105.58064516129032</v>
      </c>
    </row>
    <row r="163" spans="1:17" ht="18">
      <c r="A163" s="31" t="s">
        <v>38</v>
      </c>
    </row>
    <row r="164" spans="1:17" ht="30.75" thickBot="1">
      <c r="A164" s="9" t="s">
        <v>37</v>
      </c>
    </row>
    <row r="165" spans="1:17" ht="15.75" thickBot="1">
      <c r="A165" s="101" t="s">
        <v>1</v>
      </c>
      <c r="B165" s="101" t="s">
        <v>2</v>
      </c>
      <c r="C165" s="110" t="s">
        <v>104</v>
      </c>
      <c r="D165" s="110" t="s">
        <v>3</v>
      </c>
      <c r="E165" s="101" t="s">
        <v>2</v>
      </c>
      <c r="F165" s="101" t="s">
        <v>4</v>
      </c>
      <c r="G165" s="101" t="s">
        <v>5</v>
      </c>
      <c r="H165" s="110" t="s">
        <v>6</v>
      </c>
      <c r="I165" s="110"/>
      <c r="J165" s="110"/>
      <c r="K165" s="127" t="s">
        <v>7</v>
      </c>
      <c r="L165" s="128"/>
      <c r="M165" s="127" t="s">
        <v>8</v>
      </c>
      <c r="N165" s="128"/>
      <c r="O165" s="110" t="s">
        <v>9</v>
      </c>
      <c r="P165" s="84" t="s">
        <v>99</v>
      </c>
    </row>
    <row r="166" spans="1:17" ht="16.5" thickTop="1" thickBot="1">
      <c r="A166" s="101" t="s">
        <v>10</v>
      </c>
      <c r="B166" s="101" t="s">
        <v>11</v>
      </c>
      <c r="C166" s="101" t="s">
        <v>105</v>
      </c>
      <c r="D166" s="101" t="s">
        <v>12</v>
      </c>
      <c r="E166" s="101" t="s">
        <v>106</v>
      </c>
      <c r="F166" s="101" t="s">
        <v>13</v>
      </c>
      <c r="G166" s="101" t="s">
        <v>14</v>
      </c>
      <c r="H166" s="101" t="s">
        <v>15</v>
      </c>
      <c r="I166" s="101" t="s">
        <v>16</v>
      </c>
      <c r="J166" s="101" t="s">
        <v>17</v>
      </c>
      <c r="K166" s="101" t="s">
        <v>2</v>
      </c>
      <c r="L166" s="101" t="s">
        <v>16</v>
      </c>
      <c r="M166" s="101" t="s">
        <v>2</v>
      </c>
      <c r="N166" s="101" t="s">
        <v>16</v>
      </c>
      <c r="O166" s="101" t="s">
        <v>18</v>
      </c>
      <c r="P166">
        <v>46</v>
      </c>
    </row>
    <row r="167" spans="1:17" ht="16.5" thickTop="1" thickBot="1">
      <c r="A167" s="14" t="s">
        <v>127</v>
      </c>
      <c r="B167" s="18">
        <v>235</v>
      </c>
      <c r="C167" s="18">
        <v>98</v>
      </c>
      <c r="D167" s="10">
        <v>2</v>
      </c>
      <c r="E167" s="18">
        <v>233</v>
      </c>
      <c r="F167" s="15">
        <v>2215</v>
      </c>
      <c r="G167" s="16">
        <v>155.33000000000001</v>
      </c>
      <c r="H167" s="18">
        <v>174.07</v>
      </c>
      <c r="I167" s="11">
        <v>0.74709999999999999</v>
      </c>
      <c r="J167" s="18">
        <v>0.6</v>
      </c>
      <c r="K167" s="18">
        <v>2</v>
      </c>
      <c r="L167" s="18">
        <v>1.37</v>
      </c>
      <c r="M167" s="18">
        <v>231</v>
      </c>
      <c r="N167" s="18">
        <v>0.74</v>
      </c>
      <c r="O167" s="19">
        <v>242913</v>
      </c>
      <c r="P167" s="85">
        <f>+B167/$P$166</f>
        <v>5.1086956521739131</v>
      </c>
    </row>
    <row r="168" spans="1:17" ht="15.75" thickBot="1">
      <c r="A168" s="20" t="s">
        <v>128</v>
      </c>
      <c r="B168" s="26">
        <v>195</v>
      </c>
      <c r="C168" s="26">
        <v>75</v>
      </c>
      <c r="D168" s="29">
        <v>2</v>
      </c>
      <c r="E168" s="26">
        <v>193</v>
      </c>
      <c r="F168" s="21">
        <v>1399</v>
      </c>
      <c r="G168" s="23">
        <v>101.38</v>
      </c>
      <c r="H168" s="26">
        <v>137.31</v>
      </c>
      <c r="I168" s="25">
        <v>0.71150000000000002</v>
      </c>
      <c r="J168" s="26">
        <v>0.6</v>
      </c>
      <c r="K168" s="26">
        <v>1</v>
      </c>
      <c r="L168" s="26">
        <v>2.17</v>
      </c>
      <c r="M168" s="26">
        <v>192</v>
      </c>
      <c r="N168" s="26">
        <v>0.7</v>
      </c>
      <c r="O168" s="27">
        <v>242913</v>
      </c>
      <c r="P168" s="85">
        <f t="shared" ref="P168:P177" si="9">+B168/$P$166</f>
        <v>4.2391304347826084</v>
      </c>
    </row>
    <row r="169" spans="1:17" ht="15.75" thickBot="1">
      <c r="A169" s="14" t="s">
        <v>129</v>
      </c>
      <c r="B169" s="18">
        <v>181</v>
      </c>
      <c r="C169" s="18">
        <v>30</v>
      </c>
      <c r="D169" s="10">
        <v>2</v>
      </c>
      <c r="E169" s="18">
        <v>179</v>
      </c>
      <c r="F169" s="15">
        <v>1037</v>
      </c>
      <c r="G169" s="16">
        <v>72.72</v>
      </c>
      <c r="H169" s="18">
        <v>123.31</v>
      </c>
      <c r="I169" s="11">
        <v>0.68889999999999996</v>
      </c>
      <c r="J169" s="18">
        <v>0.6</v>
      </c>
      <c r="K169" s="18">
        <v>0</v>
      </c>
      <c r="L169" s="18">
        <v>0</v>
      </c>
      <c r="M169" s="18">
        <v>179</v>
      </c>
      <c r="N169" s="18">
        <v>0.69</v>
      </c>
      <c r="O169" s="19">
        <v>242913</v>
      </c>
      <c r="P169" s="85">
        <f t="shared" si="9"/>
        <v>3.9347826086956523</v>
      </c>
      <c r="Q169">
        <f>SUM(H167:H169)</f>
        <v>434.69</v>
      </c>
    </row>
    <row r="170" spans="1:17" ht="15.75" thickBot="1">
      <c r="A170" s="20" t="s">
        <v>130</v>
      </c>
      <c r="B170" s="26">
        <v>177</v>
      </c>
      <c r="C170" s="26">
        <v>47</v>
      </c>
      <c r="D170" s="22">
        <v>0</v>
      </c>
      <c r="E170" s="26">
        <v>177</v>
      </c>
      <c r="F170" s="21">
        <v>1015</v>
      </c>
      <c r="G170" s="23">
        <v>71.180000000000007</v>
      </c>
      <c r="H170" s="26">
        <v>136.77000000000001</v>
      </c>
      <c r="I170" s="25">
        <v>0.77270000000000005</v>
      </c>
      <c r="J170" s="26">
        <v>0.6</v>
      </c>
      <c r="K170" s="26">
        <v>2</v>
      </c>
      <c r="L170" s="26">
        <v>0.6</v>
      </c>
      <c r="M170" s="26">
        <v>175</v>
      </c>
      <c r="N170" s="26">
        <v>0.77</v>
      </c>
      <c r="O170" s="27">
        <v>242947</v>
      </c>
      <c r="P170" s="85">
        <f t="shared" si="9"/>
        <v>3.847826086956522</v>
      </c>
    </row>
    <row r="171" spans="1:17" ht="15.75" thickBot="1">
      <c r="A171" s="14" t="s">
        <v>131</v>
      </c>
      <c r="B171" s="18">
        <v>242</v>
      </c>
      <c r="C171" s="18">
        <v>108</v>
      </c>
      <c r="D171" s="13">
        <v>0</v>
      </c>
      <c r="E171" s="18">
        <v>242</v>
      </c>
      <c r="F171" s="15">
        <v>1601</v>
      </c>
      <c r="G171" s="16">
        <v>124.3</v>
      </c>
      <c r="H171" s="18">
        <v>168.68</v>
      </c>
      <c r="I171" s="11">
        <v>0.69699999999999995</v>
      </c>
      <c r="J171" s="18">
        <v>0.6</v>
      </c>
      <c r="K171" s="18">
        <v>1</v>
      </c>
      <c r="L171" s="18">
        <v>0.56000000000000005</v>
      </c>
      <c r="M171" s="18">
        <v>241</v>
      </c>
      <c r="N171" s="18">
        <v>0.7</v>
      </c>
      <c r="O171" s="19">
        <v>243007</v>
      </c>
      <c r="P171" s="85">
        <f t="shared" si="9"/>
        <v>5.2608695652173916</v>
      </c>
    </row>
    <row r="172" spans="1:17" ht="15.75" thickBot="1">
      <c r="A172" s="20" t="s">
        <v>132</v>
      </c>
      <c r="B172" s="26">
        <v>986</v>
      </c>
      <c r="C172" s="26">
        <v>850</v>
      </c>
      <c r="D172" s="22">
        <v>0</v>
      </c>
      <c r="E172" s="26">
        <v>986</v>
      </c>
      <c r="F172" s="21">
        <v>9061</v>
      </c>
      <c r="G172" s="23">
        <v>635.41</v>
      </c>
      <c r="H172" s="26">
        <v>604.78</v>
      </c>
      <c r="I172" s="25">
        <v>0.61339999999999995</v>
      </c>
      <c r="J172" s="26">
        <v>0.6</v>
      </c>
      <c r="K172" s="26">
        <v>0</v>
      </c>
      <c r="L172" s="26">
        <v>0</v>
      </c>
      <c r="M172" s="26">
        <v>986</v>
      </c>
      <c r="N172" s="26">
        <v>0.61</v>
      </c>
      <c r="O172" s="27">
        <v>243056</v>
      </c>
      <c r="P172" s="85">
        <f t="shared" si="9"/>
        <v>21.434782608695652</v>
      </c>
      <c r="Q172">
        <f>SUM(H170:H172)</f>
        <v>910.23</v>
      </c>
    </row>
    <row r="173" spans="1:17" ht="15.75" thickBot="1">
      <c r="A173" s="14" t="s">
        <v>133</v>
      </c>
      <c r="B173" s="18">
        <v>758</v>
      </c>
      <c r="C173" s="18">
        <v>634</v>
      </c>
      <c r="D173" s="10">
        <v>6</v>
      </c>
      <c r="E173" s="18">
        <v>752</v>
      </c>
      <c r="F173" s="15">
        <v>6912</v>
      </c>
      <c r="G173" s="16">
        <v>500.87</v>
      </c>
      <c r="H173" s="18">
        <v>494.81</v>
      </c>
      <c r="I173" s="11">
        <v>0.65800000000000003</v>
      </c>
      <c r="J173" s="18">
        <v>0.6</v>
      </c>
      <c r="K173" s="18">
        <v>0</v>
      </c>
      <c r="L173" s="18">
        <v>0</v>
      </c>
      <c r="M173" s="18">
        <v>752</v>
      </c>
      <c r="N173" s="18">
        <v>0.66</v>
      </c>
      <c r="O173" s="19">
        <v>243061</v>
      </c>
      <c r="P173" s="85">
        <f t="shared" si="9"/>
        <v>16.478260869565219</v>
      </c>
    </row>
    <row r="174" spans="1:17" ht="15.75" thickBot="1">
      <c r="A174" s="20" t="s">
        <v>134</v>
      </c>
      <c r="B174" s="26">
        <v>443</v>
      </c>
      <c r="C174" s="26">
        <v>216</v>
      </c>
      <c r="D174" s="29">
        <v>136</v>
      </c>
      <c r="E174" s="26">
        <v>307</v>
      </c>
      <c r="F174" s="21">
        <v>3801</v>
      </c>
      <c r="G174" s="23">
        <v>266.55</v>
      </c>
      <c r="H174" s="26">
        <v>206.08</v>
      </c>
      <c r="I174" s="25">
        <v>0.67130000000000001</v>
      </c>
      <c r="J174" s="26">
        <v>0.6</v>
      </c>
      <c r="K174" s="26">
        <v>1</v>
      </c>
      <c r="L174" s="26">
        <v>0.56000000000000005</v>
      </c>
      <c r="M174" s="26">
        <v>306</v>
      </c>
      <c r="N174" s="26">
        <v>0.67</v>
      </c>
      <c r="O174" s="27">
        <v>243061</v>
      </c>
      <c r="P174" s="85">
        <f t="shared" si="9"/>
        <v>9.6304347826086953</v>
      </c>
    </row>
    <row r="175" spans="1:17" ht="15.75" thickBot="1">
      <c r="A175" s="14" t="s">
        <v>135</v>
      </c>
      <c r="B175" s="18">
        <v>212</v>
      </c>
      <c r="C175" s="18">
        <v>77</v>
      </c>
      <c r="D175" s="13">
        <v>0</v>
      </c>
      <c r="E175" s="18">
        <v>212</v>
      </c>
      <c r="F175" s="15">
        <v>1375</v>
      </c>
      <c r="G175" s="16">
        <v>99.64</v>
      </c>
      <c r="H175" s="18">
        <v>161.61000000000001</v>
      </c>
      <c r="I175" s="11">
        <v>0.76229999999999998</v>
      </c>
      <c r="J175" s="18">
        <v>0.6</v>
      </c>
      <c r="K175" s="18">
        <v>1</v>
      </c>
      <c r="L175" s="18">
        <v>1.49</v>
      </c>
      <c r="M175" s="18">
        <v>211</v>
      </c>
      <c r="N175" s="18">
        <v>0.76</v>
      </c>
      <c r="O175" s="19">
        <v>243101</v>
      </c>
      <c r="P175" s="85">
        <f t="shared" si="9"/>
        <v>4.6086956521739131</v>
      </c>
      <c r="Q175">
        <f>SUM(H173:H175)</f>
        <v>862.5</v>
      </c>
    </row>
    <row r="176" spans="1:17" ht="15.75" thickBot="1">
      <c r="A176" s="20" t="s">
        <v>136</v>
      </c>
      <c r="B176" s="26">
        <v>172</v>
      </c>
      <c r="C176" s="26">
        <v>4</v>
      </c>
      <c r="D176" s="22">
        <v>0</v>
      </c>
      <c r="E176" s="26">
        <v>172</v>
      </c>
      <c r="F176" s="26">
        <v>651</v>
      </c>
      <c r="G176" s="23">
        <v>45.65</v>
      </c>
      <c r="H176" s="26">
        <v>119.35</v>
      </c>
      <c r="I176" s="25">
        <v>0.69389999999999996</v>
      </c>
      <c r="J176" s="26">
        <v>0.6</v>
      </c>
      <c r="K176" s="26">
        <v>1</v>
      </c>
      <c r="L176" s="26">
        <v>0.56000000000000005</v>
      </c>
      <c r="M176" s="26">
        <v>171</v>
      </c>
      <c r="N176" s="26">
        <v>0.69</v>
      </c>
      <c r="O176" s="27">
        <v>243132</v>
      </c>
      <c r="P176" s="85">
        <f t="shared" si="9"/>
        <v>3.7391304347826089</v>
      </c>
    </row>
    <row r="177" spans="1:17" ht="15.75" thickBot="1">
      <c r="A177" s="14" t="s">
        <v>137</v>
      </c>
      <c r="B177" s="18">
        <v>201</v>
      </c>
      <c r="C177" s="18">
        <v>23</v>
      </c>
      <c r="D177" s="13">
        <v>0</v>
      </c>
      <c r="E177" s="18">
        <v>201</v>
      </c>
      <c r="F177" s="18">
        <v>947</v>
      </c>
      <c r="G177" s="16">
        <v>66.41</v>
      </c>
      <c r="H177" s="18">
        <v>157.28</v>
      </c>
      <c r="I177" s="11">
        <v>0.78249999999999997</v>
      </c>
      <c r="J177" s="18">
        <v>0.6</v>
      </c>
      <c r="K177" s="18">
        <v>0</v>
      </c>
      <c r="L177" s="18">
        <v>0</v>
      </c>
      <c r="M177" s="18">
        <v>201</v>
      </c>
      <c r="N177" s="18">
        <v>0.78</v>
      </c>
      <c r="O177" s="19">
        <v>243161</v>
      </c>
      <c r="P177" s="85">
        <f t="shared" si="9"/>
        <v>4.3695652173913047</v>
      </c>
    </row>
    <row r="178" spans="1:17" ht="15.75" thickBot="1">
      <c r="A178" s="20" t="s">
        <v>138</v>
      </c>
      <c r="B178" s="26">
        <v>191</v>
      </c>
      <c r="C178" s="26">
        <v>8</v>
      </c>
      <c r="D178" s="22">
        <v>0</v>
      </c>
      <c r="E178" s="26">
        <v>191</v>
      </c>
      <c r="F178" s="26">
        <v>806</v>
      </c>
      <c r="G178" s="23">
        <v>58.41</v>
      </c>
      <c r="H178" s="26">
        <v>120.93</v>
      </c>
      <c r="I178" s="25">
        <v>0.6331</v>
      </c>
      <c r="J178" s="26">
        <v>0.6</v>
      </c>
      <c r="K178" s="26">
        <v>0</v>
      </c>
      <c r="L178" s="26">
        <v>0</v>
      </c>
      <c r="M178" s="26">
        <v>191</v>
      </c>
      <c r="N178" s="26">
        <v>0.63</v>
      </c>
      <c r="O178" s="27">
        <v>243179</v>
      </c>
      <c r="P178" s="85">
        <f>+B178/$P$166</f>
        <v>4.1521739130434785</v>
      </c>
    </row>
    <row r="179" spans="1:17" ht="15.75" thickBot="1">
      <c r="A179" s="4" t="s">
        <v>13</v>
      </c>
      <c r="B179" s="5">
        <v>3993</v>
      </c>
      <c r="C179" s="5">
        <v>2170</v>
      </c>
      <c r="D179" s="6">
        <v>148</v>
      </c>
      <c r="E179" s="5">
        <v>3845</v>
      </c>
      <c r="F179" s="5">
        <v>30820</v>
      </c>
      <c r="G179" s="6">
        <v>183.56</v>
      </c>
      <c r="H179" s="7">
        <v>2604.98</v>
      </c>
      <c r="I179" s="6">
        <v>0.67749999999999999</v>
      </c>
      <c r="J179" s="4">
        <v>0.6</v>
      </c>
      <c r="K179" s="6">
        <v>9</v>
      </c>
      <c r="L179" s="6">
        <v>1.03</v>
      </c>
      <c r="M179" s="5">
        <v>3836</v>
      </c>
      <c r="N179" s="6">
        <v>0.68</v>
      </c>
      <c r="O179" s="28"/>
      <c r="P179" s="85">
        <f>+B179/$P$166</f>
        <v>86.804347826086953</v>
      </c>
    </row>
    <row r="181" spans="1:17" ht="18">
      <c r="A181" s="8" t="s">
        <v>27</v>
      </c>
    </row>
    <row r="182" spans="1:17" ht="30.75" thickBot="1">
      <c r="A182" s="9" t="s">
        <v>140</v>
      </c>
    </row>
    <row r="183" spans="1:17" ht="15.75" thickBot="1">
      <c r="A183" s="101" t="s">
        <v>1</v>
      </c>
      <c r="B183" s="101" t="s">
        <v>2</v>
      </c>
      <c r="C183" s="110" t="s">
        <v>104</v>
      </c>
      <c r="D183" s="110" t="s">
        <v>3</v>
      </c>
      <c r="E183" s="101" t="s">
        <v>2</v>
      </c>
      <c r="F183" s="101" t="s">
        <v>4</v>
      </c>
      <c r="G183" s="101" t="s">
        <v>5</v>
      </c>
      <c r="H183" s="110" t="s">
        <v>6</v>
      </c>
      <c r="I183" s="110"/>
      <c r="J183" s="110"/>
      <c r="K183" s="127" t="s">
        <v>7</v>
      </c>
      <c r="L183" s="128"/>
      <c r="M183" s="127" t="s">
        <v>8</v>
      </c>
      <c r="N183" s="128"/>
      <c r="O183" s="110" t="s">
        <v>9</v>
      </c>
      <c r="P183" s="84" t="s">
        <v>99</v>
      </c>
    </row>
    <row r="184" spans="1:17" ht="16.5" thickTop="1" thickBot="1">
      <c r="A184" s="101" t="s">
        <v>10</v>
      </c>
      <c r="B184" s="101" t="s">
        <v>11</v>
      </c>
      <c r="C184" s="101" t="s">
        <v>105</v>
      </c>
      <c r="D184" s="101" t="s">
        <v>12</v>
      </c>
      <c r="E184" s="101" t="s">
        <v>106</v>
      </c>
      <c r="F184" s="101" t="s">
        <v>13</v>
      </c>
      <c r="G184" s="101" t="s">
        <v>14</v>
      </c>
      <c r="H184" s="101" t="s">
        <v>15</v>
      </c>
      <c r="I184" s="101" t="s">
        <v>16</v>
      </c>
      <c r="J184" s="101" t="s">
        <v>17</v>
      </c>
      <c r="K184" s="101" t="s">
        <v>2</v>
      </c>
      <c r="L184" s="101" t="s">
        <v>16</v>
      </c>
      <c r="M184" s="101" t="s">
        <v>2</v>
      </c>
      <c r="N184" s="101" t="s">
        <v>16</v>
      </c>
      <c r="O184" s="101" t="s">
        <v>18</v>
      </c>
      <c r="P184">
        <v>40</v>
      </c>
    </row>
    <row r="185" spans="1:17" ht="16.5" thickTop="1" thickBot="1">
      <c r="A185" s="14" t="s">
        <v>127</v>
      </c>
      <c r="B185" s="18">
        <v>225</v>
      </c>
      <c r="C185" s="18">
        <v>12</v>
      </c>
      <c r="D185" s="13">
        <v>0</v>
      </c>
      <c r="E185" s="18">
        <v>225</v>
      </c>
      <c r="F185" s="15">
        <v>2143</v>
      </c>
      <c r="G185" s="16">
        <v>172.82</v>
      </c>
      <c r="H185" s="18">
        <v>178.54</v>
      </c>
      <c r="I185" s="11">
        <v>0.79349999999999998</v>
      </c>
      <c r="J185" s="18">
        <v>0.6</v>
      </c>
      <c r="K185" s="18">
        <v>0</v>
      </c>
      <c r="L185" s="18">
        <v>0</v>
      </c>
      <c r="M185" s="18">
        <v>225</v>
      </c>
      <c r="N185" s="18">
        <v>0.79</v>
      </c>
      <c r="O185" s="19">
        <v>243090</v>
      </c>
      <c r="P185" s="85">
        <f>+B185/$P$184</f>
        <v>5.625</v>
      </c>
    </row>
    <row r="186" spans="1:17" ht="15.75" thickBot="1">
      <c r="A186" s="20" t="s">
        <v>128</v>
      </c>
      <c r="B186" s="26">
        <v>148</v>
      </c>
      <c r="C186" s="26">
        <v>2</v>
      </c>
      <c r="D186" s="22">
        <v>0</v>
      </c>
      <c r="E186" s="26">
        <v>148</v>
      </c>
      <c r="F186" s="21">
        <v>1122</v>
      </c>
      <c r="G186" s="23">
        <v>93.5</v>
      </c>
      <c r="H186" s="26">
        <v>120.76</v>
      </c>
      <c r="I186" s="25">
        <v>0.81589999999999996</v>
      </c>
      <c r="J186" s="26">
        <v>0.6</v>
      </c>
      <c r="K186" s="26">
        <v>1</v>
      </c>
      <c r="L186" s="26">
        <v>0.56000000000000005</v>
      </c>
      <c r="M186" s="26">
        <v>147</v>
      </c>
      <c r="N186" s="26">
        <v>0.82</v>
      </c>
      <c r="O186" s="27">
        <v>243090</v>
      </c>
      <c r="P186" s="85">
        <f t="shared" ref="P186:P197" si="10">+B186/$P$184</f>
        <v>3.7</v>
      </c>
    </row>
    <row r="187" spans="1:17" ht="15.75" thickBot="1">
      <c r="A187" s="14" t="s">
        <v>129</v>
      </c>
      <c r="B187" s="18">
        <v>131</v>
      </c>
      <c r="C187" s="18">
        <v>0</v>
      </c>
      <c r="D187" s="13">
        <v>0</v>
      </c>
      <c r="E187" s="18">
        <v>131</v>
      </c>
      <c r="F187" s="18">
        <v>722</v>
      </c>
      <c r="G187" s="16">
        <v>58.23</v>
      </c>
      <c r="H187" s="18">
        <v>104.76</v>
      </c>
      <c r="I187" s="11">
        <v>0.79969999999999997</v>
      </c>
      <c r="J187" s="18">
        <v>0.6</v>
      </c>
      <c r="K187" s="18">
        <v>0</v>
      </c>
      <c r="L187" s="18">
        <v>0</v>
      </c>
      <c r="M187" s="18">
        <v>131</v>
      </c>
      <c r="N187" s="18">
        <v>0.8</v>
      </c>
      <c r="O187" s="19">
        <v>243090</v>
      </c>
      <c r="P187" s="85">
        <f>+B187/$P$184</f>
        <v>3.2749999999999999</v>
      </c>
      <c r="Q187">
        <f>SUM(H185:H187)</f>
        <v>404.06</v>
      </c>
    </row>
    <row r="188" spans="1:17" ht="15.75" thickBot="1">
      <c r="A188" s="20" t="s">
        <v>130</v>
      </c>
      <c r="B188" s="26">
        <v>167</v>
      </c>
      <c r="C188" s="26">
        <v>2</v>
      </c>
      <c r="D188" s="22">
        <v>0</v>
      </c>
      <c r="E188" s="26">
        <v>167</v>
      </c>
      <c r="F188" s="21">
        <v>1126</v>
      </c>
      <c r="G188" s="23">
        <v>90.81</v>
      </c>
      <c r="H188" s="26">
        <v>139.65</v>
      </c>
      <c r="I188" s="25">
        <v>0.83620000000000005</v>
      </c>
      <c r="J188" s="26">
        <v>0.6</v>
      </c>
      <c r="K188" s="26">
        <v>1</v>
      </c>
      <c r="L188" s="26">
        <v>0.56000000000000005</v>
      </c>
      <c r="M188" s="26">
        <v>166</v>
      </c>
      <c r="N188" s="26">
        <v>0.84</v>
      </c>
      <c r="O188" s="27">
        <v>243090</v>
      </c>
      <c r="P188" s="85">
        <f t="shared" si="10"/>
        <v>4.1749999999999998</v>
      </c>
    </row>
    <row r="189" spans="1:17" ht="15.75" thickBot="1">
      <c r="A189" s="14" t="s">
        <v>131</v>
      </c>
      <c r="B189" s="18">
        <v>258</v>
      </c>
      <c r="C189" s="18">
        <v>27</v>
      </c>
      <c r="D189" s="13">
        <v>0</v>
      </c>
      <c r="E189" s="18">
        <v>258</v>
      </c>
      <c r="F189" s="15">
        <v>1924</v>
      </c>
      <c r="G189" s="16">
        <v>171.79</v>
      </c>
      <c r="H189" s="18">
        <v>182.1</v>
      </c>
      <c r="I189" s="11">
        <v>0.70579999999999998</v>
      </c>
      <c r="J189" s="18">
        <v>0.6</v>
      </c>
      <c r="K189" s="18">
        <v>0</v>
      </c>
      <c r="L189" s="18">
        <v>0</v>
      </c>
      <c r="M189" s="18">
        <v>258</v>
      </c>
      <c r="N189" s="18">
        <v>0.71</v>
      </c>
      <c r="O189" s="19">
        <v>243090</v>
      </c>
      <c r="P189" s="85">
        <f t="shared" si="10"/>
        <v>6.45</v>
      </c>
    </row>
    <row r="190" spans="1:17" ht="15.75" thickBot="1">
      <c r="A190" s="20" t="s">
        <v>132</v>
      </c>
      <c r="B190" s="26">
        <v>685</v>
      </c>
      <c r="C190" s="26">
        <v>25</v>
      </c>
      <c r="D190" s="29">
        <v>4</v>
      </c>
      <c r="E190" s="26">
        <v>681</v>
      </c>
      <c r="F190" s="21">
        <v>5948</v>
      </c>
      <c r="G190" s="23">
        <v>479.68</v>
      </c>
      <c r="H190" s="26">
        <v>396.74</v>
      </c>
      <c r="I190" s="39">
        <v>0.58260000000000001</v>
      </c>
      <c r="J190" s="26">
        <v>0.6</v>
      </c>
      <c r="K190" s="26">
        <v>0</v>
      </c>
      <c r="L190" s="26">
        <v>0</v>
      </c>
      <c r="M190" s="26">
        <v>681</v>
      </c>
      <c r="N190" s="26">
        <v>0.57999999999999996</v>
      </c>
      <c r="O190" s="27">
        <v>243090</v>
      </c>
      <c r="P190" s="85">
        <f t="shared" si="10"/>
        <v>17.125</v>
      </c>
      <c r="Q190">
        <f>SUM(H188:H190)</f>
        <v>718.49</v>
      </c>
    </row>
    <row r="191" spans="1:17" ht="15.75" thickBot="1">
      <c r="A191" s="14" t="s">
        <v>133</v>
      </c>
      <c r="B191" s="18">
        <v>334</v>
      </c>
      <c r="C191" s="18">
        <v>5</v>
      </c>
      <c r="D191" s="10">
        <v>2</v>
      </c>
      <c r="E191" s="18">
        <v>332</v>
      </c>
      <c r="F191" s="15">
        <v>2746</v>
      </c>
      <c r="G191" s="16">
        <v>228.83</v>
      </c>
      <c r="H191" s="18">
        <v>211.03</v>
      </c>
      <c r="I191" s="11">
        <v>0.63560000000000005</v>
      </c>
      <c r="J191" s="18">
        <v>0.6</v>
      </c>
      <c r="K191" s="18">
        <v>0</v>
      </c>
      <c r="L191" s="18">
        <v>0</v>
      </c>
      <c r="M191" s="18">
        <v>332</v>
      </c>
      <c r="N191" s="18">
        <v>0.64</v>
      </c>
      <c r="O191" s="19">
        <v>243090</v>
      </c>
      <c r="P191" s="85">
        <f t="shared" si="10"/>
        <v>8.35</v>
      </c>
    </row>
    <row r="192" spans="1:17" ht="15.75" thickBot="1">
      <c r="A192" s="20" t="s">
        <v>134</v>
      </c>
      <c r="B192" s="26">
        <v>181</v>
      </c>
      <c r="C192" s="26">
        <v>0</v>
      </c>
      <c r="D192" s="29">
        <v>8</v>
      </c>
      <c r="E192" s="26">
        <v>173</v>
      </c>
      <c r="F192" s="21">
        <v>1135</v>
      </c>
      <c r="G192" s="23">
        <v>91.53</v>
      </c>
      <c r="H192" s="26">
        <v>114.22</v>
      </c>
      <c r="I192" s="25">
        <v>0.66020000000000001</v>
      </c>
      <c r="J192" s="26">
        <v>0.6</v>
      </c>
      <c r="K192" s="26">
        <v>1</v>
      </c>
      <c r="L192" s="26">
        <v>0.56000000000000005</v>
      </c>
      <c r="M192" s="26">
        <v>172</v>
      </c>
      <c r="N192" s="26">
        <v>0.66</v>
      </c>
      <c r="O192" s="27">
        <v>243090</v>
      </c>
      <c r="P192" s="85">
        <f t="shared" si="10"/>
        <v>4.5250000000000004</v>
      </c>
    </row>
    <row r="193" spans="1:17" ht="15.75" thickBot="1">
      <c r="A193" s="14" t="s">
        <v>135</v>
      </c>
      <c r="B193" s="18">
        <v>179</v>
      </c>
      <c r="C193" s="18">
        <v>2</v>
      </c>
      <c r="D193" s="13">
        <v>0</v>
      </c>
      <c r="E193" s="18">
        <v>179</v>
      </c>
      <c r="F193" s="15">
        <v>1049</v>
      </c>
      <c r="G193" s="16">
        <v>87.42</v>
      </c>
      <c r="H193" s="18">
        <v>131.57</v>
      </c>
      <c r="I193" s="11">
        <v>0.73499999999999999</v>
      </c>
      <c r="J193" s="18">
        <v>0.6</v>
      </c>
      <c r="K193" s="18">
        <v>1</v>
      </c>
      <c r="L193" s="18">
        <v>1.39</v>
      </c>
      <c r="M193" s="18">
        <v>178</v>
      </c>
      <c r="N193" s="18">
        <v>0.73</v>
      </c>
      <c r="O193" s="19">
        <v>243143</v>
      </c>
      <c r="P193" s="85">
        <f t="shared" si="10"/>
        <v>4.4749999999999996</v>
      </c>
      <c r="Q193">
        <f>SUM(H191:H193)</f>
        <v>456.82</v>
      </c>
    </row>
    <row r="194" spans="1:17" ht="15.75" thickBot="1">
      <c r="A194" s="20" t="s">
        <v>136</v>
      </c>
      <c r="B194" s="26">
        <v>193</v>
      </c>
      <c r="C194" s="26">
        <v>2</v>
      </c>
      <c r="D194" s="22">
        <v>0</v>
      </c>
      <c r="E194" s="26">
        <v>193</v>
      </c>
      <c r="F194" s="26">
        <v>736</v>
      </c>
      <c r="G194" s="23">
        <v>59.35</v>
      </c>
      <c r="H194" s="26">
        <v>123.45</v>
      </c>
      <c r="I194" s="25">
        <v>0.63959999999999995</v>
      </c>
      <c r="J194" s="26">
        <v>0.6</v>
      </c>
      <c r="K194" s="26">
        <v>0</v>
      </c>
      <c r="L194" s="26">
        <v>0</v>
      </c>
      <c r="M194" s="26">
        <v>193</v>
      </c>
      <c r="N194" s="26">
        <v>0.64</v>
      </c>
      <c r="O194" s="27">
        <v>243133</v>
      </c>
      <c r="P194" s="85">
        <f t="shared" si="10"/>
        <v>4.8250000000000002</v>
      </c>
    </row>
    <row r="195" spans="1:17" ht="15.75" thickBot="1">
      <c r="A195" s="14" t="s">
        <v>137</v>
      </c>
      <c r="B195" s="18">
        <v>136</v>
      </c>
      <c r="C195" s="18">
        <v>0</v>
      </c>
      <c r="D195" s="13">
        <v>0</v>
      </c>
      <c r="E195" s="18">
        <v>136</v>
      </c>
      <c r="F195" s="18">
        <v>540</v>
      </c>
      <c r="G195" s="16">
        <v>43.55</v>
      </c>
      <c r="H195" s="18">
        <v>102.01</v>
      </c>
      <c r="I195" s="11">
        <v>0.75009999999999999</v>
      </c>
      <c r="J195" s="18">
        <v>0.6</v>
      </c>
      <c r="K195" s="18">
        <v>1</v>
      </c>
      <c r="L195" s="18">
        <v>0.98</v>
      </c>
      <c r="M195" s="18">
        <v>135</v>
      </c>
      <c r="N195" s="18">
        <v>0.75</v>
      </c>
      <c r="O195" s="19">
        <v>243186</v>
      </c>
      <c r="P195" s="85">
        <f t="shared" si="10"/>
        <v>3.4</v>
      </c>
    </row>
    <row r="196" spans="1:17" ht="15.75" thickBot="1">
      <c r="A196" s="20" t="s">
        <v>138</v>
      </c>
      <c r="B196" s="26">
        <v>165</v>
      </c>
      <c r="C196" s="26">
        <v>0</v>
      </c>
      <c r="D196" s="22">
        <v>0</v>
      </c>
      <c r="E196" s="26">
        <v>165</v>
      </c>
      <c r="F196" s="26">
        <v>632</v>
      </c>
      <c r="G196" s="23">
        <v>52.67</v>
      </c>
      <c r="H196" s="26">
        <v>115.6</v>
      </c>
      <c r="I196" s="25">
        <v>0.7006</v>
      </c>
      <c r="J196" s="26">
        <v>0.6</v>
      </c>
      <c r="K196" s="26">
        <v>0</v>
      </c>
      <c r="L196" s="26">
        <v>0</v>
      </c>
      <c r="M196" s="26">
        <v>165</v>
      </c>
      <c r="N196" s="26">
        <v>0.7</v>
      </c>
      <c r="O196" s="27">
        <v>243203</v>
      </c>
      <c r="P196" s="85">
        <f t="shared" si="10"/>
        <v>4.125</v>
      </c>
    </row>
    <row r="197" spans="1:17" ht="15.75" thickBot="1">
      <c r="A197" s="4" t="s">
        <v>13</v>
      </c>
      <c r="B197" s="5">
        <v>2802</v>
      </c>
      <c r="C197" s="6">
        <v>77</v>
      </c>
      <c r="D197" s="6">
        <v>14</v>
      </c>
      <c r="E197" s="5">
        <v>2788</v>
      </c>
      <c r="F197" s="5">
        <v>19823</v>
      </c>
      <c r="G197" s="6">
        <v>135.77000000000001</v>
      </c>
      <c r="H197" s="7">
        <v>1920.44</v>
      </c>
      <c r="I197" s="6">
        <v>0.68879999999999997</v>
      </c>
      <c r="J197" s="4">
        <v>0.6</v>
      </c>
      <c r="K197" s="6">
        <v>5</v>
      </c>
      <c r="L197" s="6">
        <v>0.81</v>
      </c>
      <c r="M197" s="5">
        <v>2783</v>
      </c>
      <c r="N197" s="6">
        <v>0.69</v>
      </c>
      <c r="O197" s="28"/>
      <c r="P197" s="85">
        <f t="shared" si="10"/>
        <v>70.05</v>
      </c>
    </row>
    <row r="199" spans="1:17" ht="18">
      <c r="A199" s="31" t="s">
        <v>39</v>
      </c>
    </row>
    <row r="200" spans="1:17" ht="30.75" thickBot="1">
      <c r="A200" s="9" t="s">
        <v>142</v>
      </c>
    </row>
    <row r="201" spans="1:17" ht="15.75" thickBot="1">
      <c r="A201" s="101" t="s">
        <v>1</v>
      </c>
      <c r="B201" s="101" t="s">
        <v>2</v>
      </c>
      <c r="C201" s="110" t="s">
        <v>104</v>
      </c>
      <c r="D201" s="110" t="s">
        <v>3</v>
      </c>
      <c r="E201" s="101" t="s">
        <v>2</v>
      </c>
      <c r="F201" s="101" t="s">
        <v>4</v>
      </c>
      <c r="G201" s="101" t="s">
        <v>5</v>
      </c>
      <c r="H201" s="110" t="s">
        <v>6</v>
      </c>
      <c r="I201" s="110"/>
      <c r="J201" s="110"/>
      <c r="K201" s="127" t="s">
        <v>7</v>
      </c>
      <c r="L201" s="128"/>
      <c r="M201" s="127" t="s">
        <v>8</v>
      </c>
      <c r="N201" s="128"/>
      <c r="O201" s="110" t="s">
        <v>9</v>
      </c>
      <c r="P201" s="84" t="s">
        <v>99</v>
      </c>
    </row>
    <row r="202" spans="1:17" ht="16.5" thickTop="1" thickBot="1">
      <c r="A202" s="101" t="s">
        <v>10</v>
      </c>
      <c r="B202" s="101" t="s">
        <v>11</v>
      </c>
      <c r="C202" s="101" t="s">
        <v>105</v>
      </c>
      <c r="D202" s="101" t="s">
        <v>12</v>
      </c>
      <c r="E202" s="101" t="s">
        <v>106</v>
      </c>
      <c r="F202" s="101" t="s">
        <v>13</v>
      </c>
      <c r="G202" s="101" t="s">
        <v>14</v>
      </c>
      <c r="H202" s="101" t="s">
        <v>15</v>
      </c>
      <c r="I202" s="101" t="s">
        <v>16</v>
      </c>
      <c r="J202" s="101" t="s">
        <v>17</v>
      </c>
      <c r="K202" s="101" t="s">
        <v>2</v>
      </c>
      <c r="L202" s="101" t="s">
        <v>16</v>
      </c>
      <c r="M202" s="101" t="s">
        <v>2</v>
      </c>
      <c r="N202" s="101" t="s">
        <v>16</v>
      </c>
      <c r="O202" s="101" t="s">
        <v>18</v>
      </c>
      <c r="P202">
        <v>90</v>
      </c>
    </row>
    <row r="203" spans="1:17" ht="16.5" thickTop="1" thickBot="1">
      <c r="A203" s="14" t="s">
        <v>127</v>
      </c>
      <c r="B203" s="18">
        <v>365</v>
      </c>
      <c r="C203" s="18">
        <v>121</v>
      </c>
      <c r="D203" s="13">
        <v>0</v>
      </c>
      <c r="E203" s="18">
        <v>365</v>
      </c>
      <c r="F203" s="15">
        <v>2393</v>
      </c>
      <c r="G203" s="16">
        <v>85.77</v>
      </c>
      <c r="H203" s="18">
        <v>242.6</v>
      </c>
      <c r="I203" s="11">
        <v>0.66459999999999997</v>
      </c>
      <c r="J203" s="18">
        <v>0.6</v>
      </c>
      <c r="K203" s="18">
        <v>0</v>
      </c>
      <c r="L203" s="18">
        <v>0</v>
      </c>
      <c r="M203" s="18">
        <v>365</v>
      </c>
      <c r="N203" s="18">
        <v>0.66</v>
      </c>
      <c r="O203" s="19">
        <v>242913</v>
      </c>
      <c r="P203" s="85">
        <f>+B203/$P$202</f>
        <v>4.0555555555555554</v>
      </c>
    </row>
    <row r="204" spans="1:17" ht="15.75" thickBot="1">
      <c r="A204" s="20" t="s">
        <v>128</v>
      </c>
      <c r="B204" s="26">
        <v>253</v>
      </c>
      <c r="C204" s="26">
        <v>48</v>
      </c>
      <c r="D204" s="22">
        <v>0</v>
      </c>
      <c r="E204" s="26">
        <v>253</v>
      </c>
      <c r="F204" s="21">
        <v>1228</v>
      </c>
      <c r="G204" s="23">
        <v>45.48</v>
      </c>
      <c r="H204" s="26">
        <v>166.61</v>
      </c>
      <c r="I204" s="25">
        <v>0.65849999999999997</v>
      </c>
      <c r="J204" s="26">
        <v>0.6</v>
      </c>
      <c r="K204" s="26">
        <v>0</v>
      </c>
      <c r="L204" s="26">
        <v>0</v>
      </c>
      <c r="M204" s="26">
        <v>253</v>
      </c>
      <c r="N204" s="26">
        <v>0.66</v>
      </c>
      <c r="O204" s="27">
        <v>242913</v>
      </c>
      <c r="P204" s="85">
        <f t="shared" ref="P204:P215" si="11">+B204/$P$202</f>
        <v>2.8111111111111109</v>
      </c>
    </row>
    <row r="205" spans="1:17" ht="15.75" thickBot="1">
      <c r="A205" s="14" t="s">
        <v>129</v>
      </c>
      <c r="B205" s="18">
        <v>280</v>
      </c>
      <c r="C205" s="18">
        <v>45</v>
      </c>
      <c r="D205" s="13">
        <v>0</v>
      </c>
      <c r="E205" s="18">
        <v>280</v>
      </c>
      <c r="F205" s="15">
        <v>1277</v>
      </c>
      <c r="G205" s="16">
        <v>45.77</v>
      </c>
      <c r="H205" s="18">
        <v>200.82</v>
      </c>
      <c r="I205" s="11">
        <v>0.71719999999999995</v>
      </c>
      <c r="J205" s="18">
        <v>0.6</v>
      </c>
      <c r="K205" s="18">
        <v>0</v>
      </c>
      <c r="L205" s="18">
        <v>0</v>
      </c>
      <c r="M205" s="18">
        <v>280</v>
      </c>
      <c r="N205" s="18">
        <v>0.72</v>
      </c>
      <c r="O205" s="19">
        <v>242913</v>
      </c>
      <c r="P205" s="85">
        <f t="shared" si="11"/>
        <v>3.1111111111111112</v>
      </c>
      <c r="Q205">
        <f>SUM(H203:H205)</f>
        <v>610.03</v>
      </c>
    </row>
    <row r="206" spans="1:17" ht="15.75" thickBot="1">
      <c r="A206" s="20" t="s">
        <v>130</v>
      </c>
      <c r="B206" s="26">
        <v>240</v>
      </c>
      <c r="C206" s="26">
        <v>37</v>
      </c>
      <c r="D206" s="22">
        <v>0</v>
      </c>
      <c r="E206" s="26">
        <v>240</v>
      </c>
      <c r="F206" s="21">
        <v>1054</v>
      </c>
      <c r="G206" s="23">
        <v>37.78</v>
      </c>
      <c r="H206" s="26">
        <v>172.28</v>
      </c>
      <c r="I206" s="25">
        <v>0.71779999999999999</v>
      </c>
      <c r="J206" s="26">
        <v>0.6</v>
      </c>
      <c r="K206" s="26">
        <v>1</v>
      </c>
      <c r="L206" s="26">
        <v>0.81</v>
      </c>
      <c r="M206" s="26">
        <v>239</v>
      </c>
      <c r="N206" s="26">
        <v>0.72</v>
      </c>
      <c r="O206" s="27">
        <v>243048</v>
      </c>
      <c r="P206" s="85">
        <f t="shared" si="11"/>
        <v>2.6666666666666665</v>
      </c>
    </row>
    <row r="207" spans="1:17" ht="15.75" thickBot="1">
      <c r="A207" s="14" t="s">
        <v>131</v>
      </c>
      <c r="B207" s="18">
        <v>273</v>
      </c>
      <c r="C207" s="18">
        <v>98</v>
      </c>
      <c r="D207" s="13">
        <v>0</v>
      </c>
      <c r="E207" s="18">
        <v>273</v>
      </c>
      <c r="F207" s="15">
        <v>1419</v>
      </c>
      <c r="G207" s="16">
        <v>56.31</v>
      </c>
      <c r="H207" s="18">
        <v>191.65</v>
      </c>
      <c r="I207" s="11">
        <v>0.70199999999999996</v>
      </c>
      <c r="J207" s="18">
        <v>0.6</v>
      </c>
      <c r="K207" s="18">
        <v>0</v>
      </c>
      <c r="L207" s="18">
        <v>0</v>
      </c>
      <c r="M207" s="18">
        <v>273</v>
      </c>
      <c r="N207" s="18">
        <v>0.7</v>
      </c>
      <c r="O207" s="19">
        <v>243048</v>
      </c>
      <c r="P207" s="85">
        <f t="shared" si="11"/>
        <v>3.0333333333333332</v>
      </c>
    </row>
    <row r="208" spans="1:17" ht="15.75" thickBot="1">
      <c r="A208" s="20" t="s">
        <v>132</v>
      </c>
      <c r="B208" s="26">
        <v>284</v>
      </c>
      <c r="C208" s="26">
        <v>111</v>
      </c>
      <c r="D208" s="22">
        <v>0</v>
      </c>
      <c r="E208" s="26">
        <v>284</v>
      </c>
      <c r="F208" s="21">
        <v>1774</v>
      </c>
      <c r="G208" s="23">
        <v>63.58</v>
      </c>
      <c r="H208" s="26">
        <v>222.15</v>
      </c>
      <c r="I208" s="25">
        <v>0.78220000000000001</v>
      </c>
      <c r="J208" s="26">
        <v>0.6</v>
      </c>
      <c r="K208" s="26">
        <v>1</v>
      </c>
      <c r="L208" s="26">
        <v>0.63</v>
      </c>
      <c r="M208" s="26">
        <v>283</v>
      </c>
      <c r="N208" s="26">
        <v>0.78</v>
      </c>
      <c r="O208" s="27">
        <v>243048</v>
      </c>
      <c r="P208" s="85">
        <f t="shared" si="11"/>
        <v>3.1555555555555554</v>
      </c>
      <c r="Q208">
        <f>SUM(H206:H208)</f>
        <v>586.08000000000004</v>
      </c>
    </row>
    <row r="209" spans="1:17" ht="15.75" thickBot="1">
      <c r="A209" s="14" t="s">
        <v>133</v>
      </c>
      <c r="B209" s="18">
        <v>240</v>
      </c>
      <c r="C209" s="18">
        <v>76</v>
      </c>
      <c r="D209" s="13">
        <v>0</v>
      </c>
      <c r="E209" s="18">
        <v>240</v>
      </c>
      <c r="F209" s="15">
        <v>1300</v>
      </c>
      <c r="G209" s="16">
        <v>48.15</v>
      </c>
      <c r="H209" s="18">
        <v>187.23</v>
      </c>
      <c r="I209" s="11">
        <v>0.78010000000000002</v>
      </c>
      <c r="J209" s="18">
        <v>0.6</v>
      </c>
      <c r="K209" s="18">
        <v>0</v>
      </c>
      <c r="L209" s="18">
        <v>0</v>
      </c>
      <c r="M209" s="18">
        <v>240</v>
      </c>
      <c r="N209" s="18">
        <v>0.78</v>
      </c>
      <c r="O209" s="19">
        <v>243048</v>
      </c>
      <c r="P209" s="85">
        <f t="shared" si="11"/>
        <v>2.6666666666666665</v>
      </c>
    </row>
    <row r="210" spans="1:17" ht="15.75" thickBot="1">
      <c r="A210" s="20" t="s">
        <v>134</v>
      </c>
      <c r="B210" s="26">
        <v>220</v>
      </c>
      <c r="C210" s="26">
        <v>16</v>
      </c>
      <c r="D210" s="29">
        <v>1</v>
      </c>
      <c r="E210" s="26">
        <v>219</v>
      </c>
      <c r="F210" s="21">
        <v>1012</v>
      </c>
      <c r="G210" s="23">
        <v>36.270000000000003</v>
      </c>
      <c r="H210" s="26">
        <v>176.47</v>
      </c>
      <c r="I210" s="25">
        <v>0.80579999999999996</v>
      </c>
      <c r="J210" s="26">
        <v>0.6</v>
      </c>
      <c r="K210" s="26">
        <v>0</v>
      </c>
      <c r="L210" s="26">
        <v>0</v>
      </c>
      <c r="M210" s="26">
        <v>219</v>
      </c>
      <c r="N210" s="26">
        <v>0.81</v>
      </c>
      <c r="O210" s="27">
        <v>243138</v>
      </c>
      <c r="P210" s="85">
        <f t="shared" si="11"/>
        <v>2.4444444444444446</v>
      </c>
    </row>
    <row r="211" spans="1:17" ht="15.75" thickBot="1">
      <c r="A211" s="14" t="s">
        <v>135</v>
      </c>
      <c r="B211" s="18">
        <v>210</v>
      </c>
      <c r="C211" s="18">
        <v>12</v>
      </c>
      <c r="D211" s="13">
        <v>0</v>
      </c>
      <c r="E211" s="18">
        <v>210</v>
      </c>
      <c r="F211" s="18">
        <v>748</v>
      </c>
      <c r="G211" s="16">
        <v>27.7</v>
      </c>
      <c r="H211" s="18">
        <v>153.30000000000001</v>
      </c>
      <c r="I211" s="11">
        <v>0.73</v>
      </c>
      <c r="J211" s="18">
        <v>0.6</v>
      </c>
      <c r="K211" s="18">
        <v>0</v>
      </c>
      <c r="L211" s="18">
        <v>0</v>
      </c>
      <c r="M211" s="18">
        <v>210</v>
      </c>
      <c r="N211" s="18">
        <v>0.73</v>
      </c>
      <c r="O211" s="19">
        <v>243138</v>
      </c>
      <c r="P211" s="85">
        <f t="shared" si="11"/>
        <v>2.3333333333333335</v>
      </c>
      <c r="Q211">
        <f>SUM(H209:H211)</f>
        <v>517</v>
      </c>
    </row>
    <row r="212" spans="1:17" ht="15.75" thickBot="1">
      <c r="A212" s="20" t="s">
        <v>136</v>
      </c>
      <c r="B212" s="26">
        <v>247</v>
      </c>
      <c r="C212" s="26">
        <v>33</v>
      </c>
      <c r="D212" s="22">
        <v>0</v>
      </c>
      <c r="E212" s="26">
        <v>247</v>
      </c>
      <c r="F212" s="26">
        <v>990</v>
      </c>
      <c r="G212" s="23">
        <v>35.479999999999997</v>
      </c>
      <c r="H212" s="26">
        <v>174.88</v>
      </c>
      <c r="I212" s="25">
        <v>0.70799999999999996</v>
      </c>
      <c r="J212" s="26">
        <v>0.6</v>
      </c>
      <c r="K212" s="26">
        <v>0</v>
      </c>
      <c r="L212" s="26">
        <v>0</v>
      </c>
      <c r="M212" s="26">
        <v>247</v>
      </c>
      <c r="N212" s="26">
        <v>0.71</v>
      </c>
      <c r="O212" s="27">
        <v>243138</v>
      </c>
      <c r="P212" s="85">
        <f t="shared" si="11"/>
        <v>2.7444444444444445</v>
      </c>
    </row>
    <row r="213" spans="1:17" ht="15.75" thickBot="1">
      <c r="A213" s="14" t="s">
        <v>137</v>
      </c>
      <c r="B213" s="18">
        <v>267</v>
      </c>
      <c r="C213" s="18">
        <v>23</v>
      </c>
      <c r="D213" s="13">
        <v>0</v>
      </c>
      <c r="E213" s="18">
        <v>267</v>
      </c>
      <c r="F213" s="18">
        <v>947</v>
      </c>
      <c r="G213" s="16">
        <v>33.94</v>
      </c>
      <c r="H213" s="18">
        <v>190.77</v>
      </c>
      <c r="I213" s="11">
        <v>0.71450000000000002</v>
      </c>
      <c r="J213" s="18">
        <v>0.6</v>
      </c>
      <c r="K213" s="18">
        <v>0</v>
      </c>
      <c r="L213" s="18">
        <v>0</v>
      </c>
      <c r="M213" s="18">
        <v>267</v>
      </c>
      <c r="N213" s="18">
        <v>0.71</v>
      </c>
      <c r="O213" s="19">
        <v>243181</v>
      </c>
      <c r="P213" s="85">
        <f t="shared" si="11"/>
        <v>2.9666666666666668</v>
      </c>
    </row>
    <row r="214" spans="1:17" ht="15.75" thickBot="1">
      <c r="A214" s="20" t="s">
        <v>138</v>
      </c>
      <c r="B214" s="26">
        <v>274</v>
      </c>
      <c r="C214" s="26">
        <v>6</v>
      </c>
      <c r="D214" s="22">
        <v>0</v>
      </c>
      <c r="E214" s="26">
        <v>274</v>
      </c>
      <c r="F214" s="26">
        <v>913</v>
      </c>
      <c r="G214" s="23">
        <v>33.81</v>
      </c>
      <c r="H214" s="26">
        <v>181.1</v>
      </c>
      <c r="I214" s="25">
        <v>0.66090000000000004</v>
      </c>
      <c r="J214" s="26">
        <v>0.6</v>
      </c>
      <c r="K214" s="26">
        <v>7</v>
      </c>
      <c r="L214" s="26">
        <v>1.58</v>
      </c>
      <c r="M214" s="26">
        <v>267</v>
      </c>
      <c r="N214" s="26">
        <v>0.64</v>
      </c>
      <c r="O214" s="27">
        <v>243194</v>
      </c>
      <c r="P214" s="85">
        <f t="shared" si="11"/>
        <v>3.0444444444444443</v>
      </c>
    </row>
    <row r="215" spans="1:17" ht="15.75" thickBot="1">
      <c r="A215" s="4" t="s">
        <v>13</v>
      </c>
      <c r="B215" s="5">
        <v>3153</v>
      </c>
      <c r="C215" s="6">
        <v>626</v>
      </c>
      <c r="D215" s="6">
        <v>1</v>
      </c>
      <c r="E215" s="5">
        <v>3152</v>
      </c>
      <c r="F215" s="5">
        <v>15055</v>
      </c>
      <c r="G215" s="6">
        <v>45.83</v>
      </c>
      <c r="H215" s="7">
        <v>2259.85</v>
      </c>
      <c r="I215" s="6">
        <v>0.71699999999999997</v>
      </c>
      <c r="J215" s="4">
        <v>0.6</v>
      </c>
      <c r="K215" s="6">
        <v>9</v>
      </c>
      <c r="L215" s="6">
        <v>1.39</v>
      </c>
      <c r="M215" s="5">
        <v>3143</v>
      </c>
      <c r="N215" s="6">
        <v>0.72</v>
      </c>
      <c r="O215" s="28"/>
      <c r="P215" s="85">
        <f t="shared" si="11"/>
        <v>35.033333333333331</v>
      </c>
    </row>
    <row r="216" spans="1:17">
      <c r="A216" s="32"/>
      <c r="B216" s="34"/>
      <c r="C216" s="34"/>
      <c r="D216" s="33"/>
      <c r="E216" s="34"/>
      <c r="F216" s="34"/>
      <c r="G216" s="34"/>
      <c r="H216" s="32"/>
      <c r="I216" s="34"/>
      <c r="J216" s="34"/>
      <c r="K216" s="34"/>
      <c r="L216" s="34"/>
    </row>
    <row r="217" spans="1:17" ht="18">
      <c r="A217" s="8" t="s">
        <v>28</v>
      </c>
    </row>
    <row r="218" spans="1:17" ht="30.75" thickBot="1">
      <c r="A218" s="9" t="s">
        <v>29</v>
      </c>
    </row>
    <row r="219" spans="1:17" ht="15.75" thickBot="1">
      <c r="A219" s="101" t="s">
        <v>1</v>
      </c>
      <c r="B219" s="101" t="s">
        <v>2</v>
      </c>
      <c r="C219" s="110" t="s">
        <v>104</v>
      </c>
      <c r="D219" s="110" t="s">
        <v>3</v>
      </c>
      <c r="E219" s="101" t="s">
        <v>2</v>
      </c>
      <c r="F219" s="101" t="s">
        <v>4</v>
      </c>
      <c r="G219" s="101" t="s">
        <v>5</v>
      </c>
      <c r="H219" s="110" t="s">
        <v>6</v>
      </c>
      <c r="I219" s="110"/>
      <c r="J219" s="110"/>
      <c r="K219" s="127" t="s">
        <v>7</v>
      </c>
      <c r="L219" s="128"/>
      <c r="M219" s="127" t="s">
        <v>8</v>
      </c>
      <c r="N219" s="128"/>
      <c r="O219" s="110" t="s">
        <v>9</v>
      </c>
      <c r="P219" s="84" t="s">
        <v>99</v>
      </c>
    </row>
    <row r="220" spans="1:17" ht="16.5" thickTop="1" thickBot="1">
      <c r="A220" s="101" t="s">
        <v>10</v>
      </c>
      <c r="B220" s="101" t="s">
        <v>11</v>
      </c>
      <c r="C220" s="101" t="s">
        <v>105</v>
      </c>
      <c r="D220" s="101" t="s">
        <v>12</v>
      </c>
      <c r="E220" s="101" t="s">
        <v>106</v>
      </c>
      <c r="F220" s="101" t="s">
        <v>13</v>
      </c>
      <c r="G220" s="101" t="s">
        <v>14</v>
      </c>
      <c r="H220" s="101" t="s">
        <v>15</v>
      </c>
      <c r="I220" s="101" t="s">
        <v>16</v>
      </c>
      <c r="J220" s="101" t="s">
        <v>17</v>
      </c>
      <c r="K220" s="101" t="s">
        <v>2</v>
      </c>
      <c r="L220" s="101" t="s">
        <v>16</v>
      </c>
      <c r="M220" s="101" t="s">
        <v>2</v>
      </c>
      <c r="N220" s="101" t="s">
        <v>16</v>
      </c>
      <c r="O220" s="101" t="s">
        <v>18</v>
      </c>
      <c r="P220">
        <v>10</v>
      </c>
    </row>
    <row r="221" spans="1:17" ht="16.5" thickTop="1" thickBot="1">
      <c r="A221" s="14" t="s">
        <v>127</v>
      </c>
      <c r="B221" s="18">
        <v>100</v>
      </c>
      <c r="C221" s="18">
        <v>52</v>
      </c>
      <c r="D221" s="13">
        <v>0</v>
      </c>
      <c r="E221" s="18">
        <v>100</v>
      </c>
      <c r="F221" s="18">
        <v>889</v>
      </c>
      <c r="G221" s="16">
        <v>286.77</v>
      </c>
      <c r="H221" s="18">
        <v>70.14</v>
      </c>
      <c r="I221" s="11">
        <v>0.70140000000000002</v>
      </c>
      <c r="J221" s="18">
        <v>0.6</v>
      </c>
      <c r="K221" s="18">
        <v>0</v>
      </c>
      <c r="L221" s="18">
        <v>0</v>
      </c>
      <c r="M221" s="18">
        <v>100</v>
      </c>
      <c r="N221" s="18">
        <v>0.7</v>
      </c>
      <c r="O221" s="19">
        <v>242919</v>
      </c>
      <c r="P221" s="85">
        <f>+B221/$P$220</f>
        <v>10</v>
      </c>
    </row>
    <row r="222" spans="1:17" ht="15.75" thickBot="1">
      <c r="A222" s="20" t="s">
        <v>128</v>
      </c>
      <c r="B222" s="26">
        <v>43</v>
      </c>
      <c r="C222" s="26">
        <v>10</v>
      </c>
      <c r="D222" s="22">
        <v>0</v>
      </c>
      <c r="E222" s="26">
        <v>43</v>
      </c>
      <c r="F222" s="26">
        <v>207</v>
      </c>
      <c r="G222" s="23">
        <v>69</v>
      </c>
      <c r="H222" s="26">
        <v>25.79</v>
      </c>
      <c r="I222" s="39">
        <v>0.59970000000000001</v>
      </c>
      <c r="J222" s="26">
        <v>0.6</v>
      </c>
      <c r="K222" s="26">
        <v>0</v>
      </c>
      <c r="L222" s="26">
        <v>0</v>
      </c>
      <c r="M222" s="26">
        <v>43</v>
      </c>
      <c r="N222" s="26">
        <v>0.6</v>
      </c>
      <c r="O222" s="27">
        <v>242919</v>
      </c>
      <c r="P222" s="85">
        <f t="shared" ref="P222:P232" si="12">+B222/$P$220</f>
        <v>4.3</v>
      </c>
    </row>
    <row r="223" spans="1:17" ht="15.75" thickBot="1">
      <c r="A223" s="14" t="s">
        <v>129</v>
      </c>
      <c r="B223" s="18">
        <v>27</v>
      </c>
      <c r="C223" s="18">
        <v>0</v>
      </c>
      <c r="D223" s="13">
        <v>0</v>
      </c>
      <c r="E223" s="18">
        <v>27</v>
      </c>
      <c r="F223" s="18">
        <v>115</v>
      </c>
      <c r="G223" s="16">
        <v>37.1</v>
      </c>
      <c r="H223" s="18">
        <v>20.53</v>
      </c>
      <c r="I223" s="11">
        <v>0.76049999999999995</v>
      </c>
      <c r="J223" s="18">
        <v>0.6</v>
      </c>
      <c r="K223" s="18">
        <v>1</v>
      </c>
      <c r="L223" s="18">
        <v>1.98</v>
      </c>
      <c r="M223" s="18">
        <v>26</v>
      </c>
      <c r="N223" s="18">
        <v>0.71</v>
      </c>
      <c r="O223" s="19">
        <v>242919</v>
      </c>
      <c r="P223" s="85">
        <f t="shared" si="12"/>
        <v>2.7</v>
      </c>
      <c r="Q223">
        <f>SUM(H221:H223)</f>
        <v>116.46000000000001</v>
      </c>
    </row>
    <row r="224" spans="1:17" ht="15.75" thickBot="1">
      <c r="A224" s="20" t="s">
        <v>130</v>
      </c>
      <c r="B224" s="26">
        <v>35</v>
      </c>
      <c r="C224" s="26">
        <v>0</v>
      </c>
      <c r="D224" s="22">
        <v>0</v>
      </c>
      <c r="E224" s="26">
        <v>35</v>
      </c>
      <c r="F224" s="26">
        <v>133</v>
      </c>
      <c r="G224" s="23">
        <v>42.9</v>
      </c>
      <c r="H224" s="26">
        <v>25.89</v>
      </c>
      <c r="I224" s="25">
        <v>0.73980000000000001</v>
      </c>
      <c r="J224" s="26">
        <v>0.6</v>
      </c>
      <c r="K224" s="26">
        <v>0</v>
      </c>
      <c r="L224" s="26">
        <v>0</v>
      </c>
      <c r="M224" s="26">
        <v>35</v>
      </c>
      <c r="N224" s="26">
        <v>0.74</v>
      </c>
      <c r="O224" s="27">
        <v>242976</v>
      </c>
      <c r="P224" s="85">
        <f t="shared" si="12"/>
        <v>3.5</v>
      </c>
    </row>
    <row r="225" spans="1:17" ht="15.75" thickBot="1">
      <c r="A225" s="14" t="s">
        <v>131</v>
      </c>
      <c r="B225" s="18">
        <v>26</v>
      </c>
      <c r="C225" s="18">
        <v>1</v>
      </c>
      <c r="D225" s="13">
        <v>0</v>
      </c>
      <c r="E225" s="18">
        <v>26</v>
      </c>
      <c r="F225" s="18">
        <v>153</v>
      </c>
      <c r="G225" s="16">
        <v>54.64</v>
      </c>
      <c r="H225" s="18">
        <v>19.84</v>
      </c>
      <c r="I225" s="11">
        <v>0.76290000000000002</v>
      </c>
      <c r="J225" s="18">
        <v>0.6</v>
      </c>
      <c r="K225" s="18">
        <v>2</v>
      </c>
      <c r="L225" s="18">
        <v>1.98</v>
      </c>
      <c r="M225" s="18">
        <v>24</v>
      </c>
      <c r="N225" s="18">
        <v>0.66</v>
      </c>
      <c r="O225" s="19">
        <v>242976</v>
      </c>
      <c r="P225" s="85">
        <f t="shared" si="12"/>
        <v>2.6</v>
      </c>
    </row>
    <row r="226" spans="1:17" ht="15.75" thickBot="1">
      <c r="A226" s="20" t="s">
        <v>132</v>
      </c>
      <c r="B226" s="26">
        <v>312</v>
      </c>
      <c r="C226" s="26">
        <v>246</v>
      </c>
      <c r="D226" s="22">
        <v>0</v>
      </c>
      <c r="E226" s="26">
        <v>312</v>
      </c>
      <c r="F226" s="21">
        <v>2590</v>
      </c>
      <c r="G226" s="23">
        <v>835.48</v>
      </c>
      <c r="H226" s="26">
        <v>186.68</v>
      </c>
      <c r="I226" s="39">
        <v>0.59830000000000005</v>
      </c>
      <c r="J226" s="26">
        <v>0.6</v>
      </c>
      <c r="K226" s="26">
        <v>1</v>
      </c>
      <c r="L226" s="26">
        <v>1.98</v>
      </c>
      <c r="M226" s="26">
        <v>311</v>
      </c>
      <c r="N226" s="26">
        <v>0.59</v>
      </c>
      <c r="O226" s="27">
        <v>243031</v>
      </c>
      <c r="P226" s="85">
        <f t="shared" si="12"/>
        <v>31.2</v>
      </c>
      <c r="Q226">
        <f>SUM(H224:H226)</f>
        <v>232.41000000000003</v>
      </c>
    </row>
    <row r="227" spans="1:17" ht="15.75" thickBot="1">
      <c r="A227" s="14" t="s">
        <v>133</v>
      </c>
      <c r="B227" s="18">
        <v>445</v>
      </c>
      <c r="C227" s="18">
        <v>183</v>
      </c>
      <c r="D227" s="13">
        <v>0</v>
      </c>
      <c r="E227" s="18">
        <v>445</v>
      </c>
      <c r="F227" s="15">
        <v>3351</v>
      </c>
      <c r="G227" s="126">
        <v>1117</v>
      </c>
      <c r="H227" s="18">
        <v>255.36</v>
      </c>
      <c r="I227" s="30">
        <v>0.57379999999999998</v>
      </c>
      <c r="J227" s="18">
        <v>0.6</v>
      </c>
      <c r="K227" s="18">
        <v>0</v>
      </c>
      <c r="L227" s="18">
        <v>0</v>
      </c>
      <c r="M227" s="18">
        <v>445</v>
      </c>
      <c r="N227" s="18">
        <v>0.56999999999999995</v>
      </c>
      <c r="O227" s="19">
        <v>243047</v>
      </c>
      <c r="P227" s="85">
        <f t="shared" si="12"/>
        <v>44.5</v>
      </c>
    </row>
    <row r="228" spans="1:17" ht="15.75" thickBot="1">
      <c r="A228" s="20" t="s">
        <v>134</v>
      </c>
      <c r="B228" s="26">
        <v>87</v>
      </c>
      <c r="C228" s="26">
        <v>1</v>
      </c>
      <c r="D228" s="22">
        <v>0</v>
      </c>
      <c r="E228" s="26">
        <v>87</v>
      </c>
      <c r="F228" s="26">
        <v>519</v>
      </c>
      <c r="G228" s="23">
        <v>167.42</v>
      </c>
      <c r="H228" s="26">
        <v>54.52</v>
      </c>
      <c r="I228" s="25">
        <v>0.62670000000000003</v>
      </c>
      <c r="J228" s="26">
        <v>0.6</v>
      </c>
      <c r="K228" s="26">
        <v>0</v>
      </c>
      <c r="L228" s="26">
        <v>0</v>
      </c>
      <c r="M228" s="26">
        <v>87</v>
      </c>
      <c r="N228" s="26">
        <v>0.63</v>
      </c>
      <c r="O228" s="27">
        <v>243090</v>
      </c>
      <c r="P228" s="85">
        <f t="shared" si="12"/>
        <v>8.6999999999999993</v>
      </c>
    </row>
    <row r="229" spans="1:17" ht="15.75" thickBot="1">
      <c r="A229" s="14" t="s">
        <v>135</v>
      </c>
      <c r="B229" s="18">
        <v>40</v>
      </c>
      <c r="C229" s="18">
        <v>0</v>
      </c>
      <c r="D229" s="13">
        <v>0</v>
      </c>
      <c r="E229" s="18">
        <v>40</v>
      </c>
      <c r="F229" s="18">
        <v>164</v>
      </c>
      <c r="G229" s="16">
        <v>54.67</v>
      </c>
      <c r="H229" s="18">
        <v>25.64</v>
      </c>
      <c r="I229" s="11">
        <v>0.6411</v>
      </c>
      <c r="J229" s="18">
        <v>0.6</v>
      </c>
      <c r="K229" s="18">
        <v>0</v>
      </c>
      <c r="L229" s="18">
        <v>0</v>
      </c>
      <c r="M229" s="18">
        <v>40</v>
      </c>
      <c r="N229" s="18">
        <v>0.64</v>
      </c>
      <c r="O229" s="19">
        <v>243090</v>
      </c>
      <c r="P229" s="85">
        <f t="shared" si="12"/>
        <v>4</v>
      </c>
      <c r="Q229">
        <f>SUM(H227:H229)</f>
        <v>335.52</v>
      </c>
    </row>
    <row r="230" spans="1:17" ht="15.75" thickBot="1">
      <c r="A230" s="20" t="s">
        <v>136</v>
      </c>
      <c r="B230" s="26">
        <v>32</v>
      </c>
      <c r="C230" s="26">
        <v>0</v>
      </c>
      <c r="D230" s="22">
        <v>0</v>
      </c>
      <c r="E230" s="26">
        <v>32</v>
      </c>
      <c r="F230" s="26">
        <v>87</v>
      </c>
      <c r="G230" s="23">
        <v>28.06</v>
      </c>
      <c r="H230" s="26">
        <v>29.28</v>
      </c>
      <c r="I230" s="25">
        <v>0.91500000000000004</v>
      </c>
      <c r="J230" s="26">
        <v>0.6</v>
      </c>
      <c r="K230" s="26">
        <v>0</v>
      </c>
      <c r="L230" s="26">
        <v>0</v>
      </c>
      <c r="M230" s="26">
        <v>32</v>
      </c>
      <c r="N230" s="26">
        <v>0.91</v>
      </c>
      <c r="O230" s="27">
        <v>243132</v>
      </c>
      <c r="P230" s="85">
        <f t="shared" si="12"/>
        <v>3.2</v>
      </c>
    </row>
    <row r="231" spans="1:17" ht="15.75" thickBot="1">
      <c r="A231" s="14" t="s">
        <v>137</v>
      </c>
      <c r="B231" s="18">
        <v>34</v>
      </c>
      <c r="C231" s="18">
        <v>0</v>
      </c>
      <c r="D231" s="13">
        <v>0</v>
      </c>
      <c r="E231" s="18">
        <v>34</v>
      </c>
      <c r="F231" s="18">
        <v>94</v>
      </c>
      <c r="G231" s="16">
        <v>30.32</v>
      </c>
      <c r="H231" s="18">
        <v>30.03</v>
      </c>
      <c r="I231" s="11">
        <v>0.88319999999999999</v>
      </c>
      <c r="J231" s="18">
        <v>0.6</v>
      </c>
      <c r="K231" s="18">
        <v>0</v>
      </c>
      <c r="L231" s="18">
        <v>0</v>
      </c>
      <c r="M231" s="18">
        <v>34</v>
      </c>
      <c r="N231" s="18">
        <v>0.88</v>
      </c>
      <c r="O231" s="19">
        <v>243166</v>
      </c>
      <c r="P231" s="85">
        <f t="shared" si="12"/>
        <v>3.4</v>
      </c>
    </row>
    <row r="232" spans="1:17" ht="15.75" thickBot="1">
      <c r="A232" s="20" t="s">
        <v>138</v>
      </c>
      <c r="B232" s="26">
        <v>19</v>
      </c>
      <c r="C232" s="26">
        <v>0</v>
      </c>
      <c r="D232" s="22">
        <v>0</v>
      </c>
      <c r="E232" s="26">
        <v>19</v>
      </c>
      <c r="F232" s="26">
        <v>46</v>
      </c>
      <c r="G232" s="23">
        <v>15.33</v>
      </c>
      <c r="H232" s="26">
        <v>16.12</v>
      </c>
      <c r="I232" s="25">
        <v>0.84850000000000003</v>
      </c>
      <c r="J232" s="26">
        <v>0.6</v>
      </c>
      <c r="K232" s="26">
        <v>0</v>
      </c>
      <c r="L232" s="26">
        <v>0</v>
      </c>
      <c r="M232" s="26">
        <v>19</v>
      </c>
      <c r="N232" s="26">
        <v>0.85</v>
      </c>
      <c r="O232" s="27">
        <v>243201</v>
      </c>
      <c r="P232" s="85">
        <f t="shared" si="12"/>
        <v>1.9</v>
      </c>
    </row>
    <row r="233" spans="1:17" ht="15.75" thickBot="1">
      <c r="A233" s="4" t="s">
        <v>13</v>
      </c>
      <c r="B233" s="5">
        <v>1200</v>
      </c>
      <c r="C233" s="6">
        <v>493</v>
      </c>
      <c r="D233" s="6">
        <v>0</v>
      </c>
      <c r="E233" s="5">
        <v>1200</v>
      </c>
      <c r="F233" s="5">
        <v>8348</v>
      </c>
      <c r="G233" s="6">
        <v>228.71</v>
      </c>
      <c r="H233" s="6">
        <v>759.83</v>
      </c>
      <c r="I233" s="6">
        <v>0.63319999999999999</v>
      </c>
      <c r="J233" s="4">
        <v>0.6</v>
      </c>
      <c r="K233" s="6">
        <v>4</v>
      </c>
      <c r="L233" s="6">
        <v>1.98</v>
      </c>
      <c r="M233" s="5">
        <v>1196</v>
      </c>
      <c r="N233" s="6">
        <v>0.63</v>
      </c>
      <c r="O233" s="28"/>
      <c r="P233" s="85">
        <f>+B233/$P$220</f>
        <v>120</v>
      </c>
    </row>
    <row r="234" spans="1:17" ht="15.75" thickBot="1">
      <c r="A234" s="40"/>
      <c r="B234" s="41"/>
      <c r="C234" s="41"/>
      <c r="D234" s="41"/>
      <c r="E234" s="41"/>
      <c r="F234" s="41"/>
      <c r="G234" s="41"/>
      <c r="H234" s="40"/>
      <c r="I234" s="41"/>
      <c r="J234" s="41"/>
      <c r="K234" s="41"/>
      <c r="L234" s="41"/>
      <c r="M234" s="42"/>
    </row>
    <row r="236" spans="1:17" ht="18">
      <c r="A236" s="31" t="s">
        <v>40</v>
      </c>
    </row>
    <row r="237" spans="1:17" ht="30.75" thickBot="1">
      <c r="A237" s="9" t="s">
        <v>24</v>
      </c>
    </row>
    <row r="238" spans="1:17" ht="15.75" thickBot="1">
      <c r="A238" s="101" t="s">
        <v>1</v>
      </c>
      <c r="B238" s="101" t="s">
        <v>2</v>
      </c>
      <c r="C238" s="110" t="s">
        <v>104</v>
      </c>
      <c r="D238" s="110" t="s">
        <v>3</v>
      </c>
      <c r="E238" s="101" t="s">
        <v>2</v>
      </c>
      <c r="F238" s="101" t="s">
        <v>4</v>
      </c>
      <c r="G238" s="101" t="s">
        <v>5</v>
      </c>
      <c r="H238" s="110" t="s">
        <v>6</v>
      </c>
      <c r="I238" s="110"/>
      <c r="J238" s="110"/>
      <c r="K238" s="127" t="s">
        <v>7</v>
      </c>
      <c r="L238" s="128"/>
      <c r="M238" s="127" t="s">
        <v>8</v>
      </c>
      <c r="N238" s="128"/>
      <c r="O238" s="110" t="s">
        <v>9</v>
      </c>
      <c r="P238" s="84" t="s">
        <v>99</v>
      </c>
    </row>
    <row r="239" spans="1:17" ht="16.5" thickTop="1" thickBot="1">
      <c r="A239" s="101" t="s">
        <v>10</v>
      </c>
      <c r="B239" s="101" t="s">
        <v>11</v>
      </c>
      <c r="C239" s="101" t="s">
        <v>105</v>
      </c>
      <c r="D239" s="101" t="s">
        <v>12</v>
      </c>
      <c r="E239" s="101" t="s">
        <v>106</v>
      </c>
      <c r="F239" s="101" t="s">
        <v>13</v>
      </c>
      <c r="G239" s="101" t="s">
        <v>14</v>
      </c>
      <c r="H239" s="101" t="s">
        <v>15</v>
      </c>
      <c r="I239" s="101" t="s">
        <v>16</v>
      </c>
      <c r="J239" s="101" t="s">
        <v>17</v>
      </c>
      <c r="K239" s="101" t="s">
        <v>2</v>
      </c>
      <c r="L239" s="101" t="s">
        <v>16</v>
      </c>
      <c r="M239" s="101" t="s">
        <v>2</v>
      </c>
      <c r="N239" s="101" t="s">
        <v>16</v>
      </c>
      <c r="O239" s="101" t="s">
        <v>18</v>
      </c>
      <c r="P239">
        <v>30</v>
      </c>
    </row>
    <row r="240" spans="1:17" ht="16.5" thickTop="1" thickBot="1">
      <c r="A240" s="14" t="s">
        <v>127</v>
      </c>
      <c r="B240" s="18">
        <v>161</v>
      </c>
      <c r="C240" s="18">
        <v>15</v>
      </c>
      <c r="D240" s="10">
        <v>2</v>
      </c>
      <c r="E240" s="18">
        <v>159</v>
      </c>
      <c r="F240" s="15">
        <v>1041</v>
      </c>
      <c r="G240" s="16">
        <v>111.94</v>
      </c>
      <c r="H240" s="18">
        <v>120.6</v>
      </c>
      <c r="I240" s="11">
        <v>0.75849999999999995</v>
      </c>
      <c r="J240" s="18">
        <v>0.6</v>
      </c>
      <c r="K240" s="18">
        <v>1</v>
      </c>
      <c r="L240" s="18">
        <v>0.54</v>
      </c>
      <c r="M240" s="18">
        <v>158</v>
      </c>
      <c r="N240" s="18">
        <v>0.76</v>
      </c>
      <c r="O240" s="19">
        <v>242975</v>
      </c>
      <c r="P240" s="85">
        <f>+B240/$P$239</f>
        <v>5.3666666666666663</v>
      </c>
    </row>
    <row r="241" spans="1:17" ht="15.75" thickBot="1">
      <c r="A241" s="20" t="s">
        <v>128</v>
      </c>
      <c r="B241" s="26">
        <v>152</v>
      </c>
      <c r="C241" s="26">
        <v>16</v>
      </c>
      <c r="D241" s="22">
        <v>0</v>
      </c>
      <c r="E241" s="26">
        <v>152</v>
      </c>
      <c r="F241" s="26">
        <v>760</v>
      </c>
      <c r="G241" s="23">
        <v>84.44</v>
      </c>
      <c r="H241" s="26">
        <v>111.07</v>
      </c>
      <c r="I241" s="25">
        <v>0.73070000000000002</v>
      </c>
      <c r="J241" s="26">
        <v>0.6</v>
      </c>
      <c r="K241" s="26">
        <v>2</v>
      </c>
      <c r="L241" s="26">
        <v>1.95</v>
      </c>
      <c r="M241" s="26">
        <v>150</v>
      </c>
      <c r="N241" s="26">
        <v>0.71</v>
      </c>
      <c r="O241" s="27">
        <v>242975</v>
      </c>
      <c r="P241" s="85">
        <f t="shared" ref="P241:P252" si="13">+B241/$P$239</f>
        <v>5.0666666666666664</v>
      </c>
    </row>
    <row r="242" spans="1:17" ht="15.75" thickBot="1">
      <c r="A242" s="14" t="s">
        <v>129</v>
      </c>
      <c r="B242" s="18">
        <v>225</v>
      </c>
      <c r="C242" s="18">
        <v>42</v>
      </c>
      <c r="D242" s="10">
        <v>15</v>
      </c>
      <c r="E242" s="18">
        <v>210</v>
      </c>
      <c r="F242" s="15">
        <v>1125</v>
      </c>
      <c r="G242" s="16">
        <v>120.97</v>
      </c>
      <c r="H242" s="18">
        <v>139.87</v>
      </c>
      <c r="I242" s="11">
        <v>0.66610000000000003</v>
      </c>
      <c r="J242" s="18">
        <v>0.6</v>
      </c>
      <c r="K242" s="18">
        <v>1</v>
      </c>
      <c r="L242" s="18">
        <v>0.9</v>
      </c>
      <c r="M242" s="18">
        <v>209</v>
      </c>
      <c r="N242" s="18">
        <v>0.66</v>
      </c>
      <c r="O242" s="19">
        <v>242975</v>
      </c>
      <c r="P242" s="85">
        <f t="shared" si="13"/>
        <v>7.5</v>
      </c>
      <c r="Q242">
        <f>SUM(H240:H242)</f>
        <v>371.53999999999996</v>
      </c>
    </row>
    <row r="243" spans="1:17" ht="15.75" thickBot="1">
      <c r="A243" s="20" t="s">
        <v>130</v>
      </c>
      <c r="B243" s="26">
        <v>192</v>
      </c>
      <c r="C243" s="26">
        <v>43</v>
      </c>
      <c r="D243" s="22">
        <v>0</v>
      </c>
      <c r="E243" s="26">
        <v>192</v>
      </c>
      <c r="F243" s="21">
        <v>1127</v>
      </c>
      <c r="G243" s="23">
        <v>121.18</v>
      </c>
      <c r="H243" s="26">
        <v>126.61</v>
      </c>
      <c r="I243" s="25">
        <v>0.65939999999999999</v>
      </c>
      <c r="J243" s="26">
        <v>0.6</v>
      </c>
      <c r="K243" s="26">
        <v>1</v>
      </c>
      <c r="L243" s="26">
        <v>1.17</v>
      </c>
      <c r="M243" s="26">
        <v>191</v>
      </c>
      <c r="N243" s="26">
        <v>0.66</v>
      </c>
      <c r="O243" s="27">
        <v>242975</v>
      </c>
      <c r="P243" s="85">
        <f t="shared" si="13"/>
        <v>6.4</v>
      </c>
    </row>
    <row r="244" spans="1:17" ht="15.75" thickBot="1">
      <c r="A244" s="14" t="s">
        <v>131</v>
      </c>
      <c r="B244" s="18">
        <v>221</v>
      </c>
      <c r="C244" s="18">
        <v>96</v>
      </c>
      <c r="D244" s="10">
        <v>19</v>
      </c>
      <c r="E244" s="18">
        <v>202</v>
      </c>
      <c r="F244" s="15">
        <v>1306</v>
      </c>
      <c r="G244" s="16">
        <v>155.47999999999999</v>
      </c>
      <c r="H244" s="18">
        <v>126.87</v>
      </c>
      <c r="I244" s="11">
        <v>0.62809999999999999</v>
      </c>
      <c r="J244" s="18">
        <v>0.6</v>
      </c>
      <c r="K244" s="18">
        <v>1</v>
      </c>
      <c r="L244" s="18">
        <v>0.56000000000000005</v>
      </c>
      <c r="M244" s="18">
        <v>201</v>
      </c>
      <c r="N244" s="18">
        <v>0.63</v>
      </c>
      <c r="O244" s="19">
        <v>242975</v>
      </c>
      <c r="P244" s="85">
        <f t="shared" si="13"/>
        <v>7.3666666666666663</v>
      </c>
    </row>
    <row r="245" spans="1:17" ht="15.75" thickBot="1">
      <c r="A245" s="20" t="s">
        <v>132</v>
      </c>
      <c r="B245" s="26">
        <v>619</v>
      </c>
      <c r="C245" s="26">
        <v>339</v>
      </c>
      <c r="D245" s="29">
        <v>13</v>
      </c>
      <c r="E245" s="26">
        <v>606</v>
      </c>
      <c r="F245" s="21">
        <v>4950</v>
      </c>
      <c r="G245" s="23">
        <v>532.26</v>
      </c>
      <c r="H245" s="26">
        <v>360.44</v>
      </c>
      <c r="I245" s="39">
        <v>0.5948</v>
      </c>
      <c r="J245" s="26">
        <v>0.6</v>
      </c>
      <c r="K245" s="26">
        <v>0</v>
      </c>
      <c r="L245" s="26">
        <v>0</v>
      </c>
      <c r="M245" s="26">
        <v>606</v>
      </c>
      <c r="N245" s="26">
        <v>0.59</v>
      </c>
      <c r="O245" s="27">
        <v>243063</v>
      </c>
      <c r="P245" s="85">
        <f t="shared" si="13"/>
        <v>20.633333333333333</v>
      </c>
      <c r="Q245">
        <f>SUM(H243:H245)</f>
        <v>613.92000000000007</v>
      </c>
    </row>
    <row r="246" spans="1:17" ht="15.75" thickBot="1">
      <c r="A246" s="14" t="s">
        <v>133</v>
      </c>
      <c r="B246" s="15">
        <v>1656</v>
      </c>
      <c r="C246" s="18">
        <v>375</v>
      </c>
      <c r="D246" s="10">
        <v>34</v>
      </c>
      <c r="E246" s="15">
        <v>1622</v>
      </c>
      <c r="F246" s="15">
        <v>14951</v>
      </c>
      <c r="G246" s="126">
        <v>1661.22</v>
      </c>
      <c r="H246" s="18">
        <v>874.92</v>
      </c>
      <c r="I246" s="30">
        <v>0.53939999999999999</v>
      </c>
      <c r="J246" s="18">
        <v>0.6</v>
      </c>
      <c r="K246" s="18">
        <v>0</v>
      </c>
      <c r="L246" s="18">
        <v>0</v>
      </c>
      <c r="M246" s="15">
        <v>1622</v>
      </c>
      <c r="N246" s="18">
        <v>0.54</v>
      </c>
      <c r="O246" s="19">
        <v>243063</v>
      </c>
      <c r="P246" s="85">
        <f t="shared" si="13"/>
        <v>55.2</v>
      </c>
    </row>
    <row r="247" spans="1:17" ht="15.75" thickBot="1">
      <c r="A247" s="20" t="s">
        <v>134</v>
      </c>
      <c r="B247" s="26">
        <v>589</v>
      </c>
      <c r="C247" s="26">
        <v>175</v>
      </c>
      <c r="D247" s="29">
        <v>41</v>
      </c>
      <c r="E247" s="26">
        <v>548</v>
      </c>
      <c r="F247" s="21">
        <v>5416</v>
      </c>
      <c r="G247" s="23">
        <v>582.37</v>
      </c>
      <c r="H247" s="26">
        <v>327.84</v>
      </c>
      <c r="I247" s="39">
        <v>0.59819999999999995</v>
      </c>
      <c r="J247" s="26">
        <v>0.6</v>
      </c>
      <c r="K247" s="26">
        <v>0</v>
      </c>
      <c r="L247" s="26">
        <v>0</v>
      </c>
      <c r="M247" s="26">
        <v>548</v>
      </c>
      <c r="N247" s="26">
        <v>0.6</v>
      </c>
      <c r="O247" s="27">
        <v>243063</v>
      </c>
      <c r="P247" s="85">
        <f t="shared" si="13"/>
        <v>19.633333333333333</v>
      </c>
    </row>
    <row r="248" spans="1:17" ht="15.75" thickBot="1">
      <c r="A248" s="14" t="s">
        <v>135</v>
      </c>
      <c r="B248" s="18">
        <v>172</v>
      </c>
      <c r="C248" s="18">
        <v>1</v>
      </c>
      <c r="D248" s="10">
        <v>1</v>
      </c>
      <c r="E248" s="18">
        <v>171</v>
      </c>
      <c r="F248" s="18">
        <v>986</v>
      </c>
      <c r="G248" s="16">
        <v>109.56</v>
      </c>
      <c r="H248" s="18">
        <v>127.43</v>
      </c>
      <c r="I248" s="11">
        <v>0.74519999999999997</v>
      </c>
      <c r="J248" s="18">
        <v>0.6</v>
      </c>
      <c r="K248" s="18">
        <v>0</v>
      </c>
      <c r="L248" s="18">
        <v>0</v>
      </c>
      <c r="M248" s="18">
        <v>171</v>
      </c>
      <c r="N248" s="18">
        <v>0.75</v>
      </c>
      <c r="O248" s="19">
        <v>243153</v>
      </c>
      <c r="P248" s="85">
        <f t="shared" si="13"/>
        <v>5.7333333333333334</v>
      </c>
      <c r="Q248">
        <f>SUM(H246:H248)</f>
        <v>1330.19</v>
      </c>
    </row>
    <row r="249" spans="1:17" ht="15.75" thickBot="1">
      <c r="A249" s="20" t="s">
        <v>136</v>
      </c>
      <c r="B249" s="26">
        <v>106</v>
      </c>
      <c r="C249" s="26">
        <v>12</v>
      </c>
      <c r="D249" s="29">
        <v>20</v>
      </c>
      <c r="E249" s="26">
        <v>86</v>
      </c>
      <c r="F249" s="26">
        <v>370</v>
      </c>
      <c r="G249" s="23">
        <v>39.78</v>
      </c>
      <c r="H249" s="26">
        <v>55.84</v>
      </c>
      <c r="I249" s="25">
        <v>0.64929999999999999</v>
      </c>
      <c r="J249" s="26">
        <v>0.6</v>
      </c>
      <c r="K249" s="26">
        <v>0</v>
      </c>
      <c r="L249" s="26">
        <v>0</v>
      </c>
      <c r="M249" s="26">
        <v>86</v>
      </c>
      <c r="N249" s="26">
        <v>0.65</v>
      </c>
      <c r="O249" s="27">
        <v>243153</v>
      </c>
      <c r="P249" s="85">
        <f t="shared" si="13"/>
        <v>3.5333333333333332</v>
      </c>
    </row>
    <row r="250" spans="1:17" ht="15.75" thickBot="1">
      <c r="A250" s="14" t="s">
        <v>137</v>
      </c>
      <c r="B250" s="18">
        <v>116</v>
      </c>
      <c r="C250" s="18">
        <v>0</v>
      </c>
      <c r="D250" s="10">
        <v>3</v>
      </c>
      <c r="E250" s="18">
        <v>113</v>
      </c>
      <c r="F250" s="18">
        <v>495</v>
      </c>
      <c r="G250" s="16">
        <v>53.23</v>
      </c>
      <c r="H250" s="18">
        <v>87.37</v>
      </c>
      <c r="I250" s="11">
        <v>0.7732</v>
      </c>
      <c r="J250" s="18">
        <v>0.6</v>
      </c>
      <c r="K250" s="18">
        <v>1</v>
      </c>
      <c r="L250" s="18">
        <v>2.02</v>
      </c>
      <c r="M250" s="18">
        <v>112</v>
      </c>
      <c r="N250" s="18">
        <v>0.76</v>
      </c>
      <c r="O250" s="19">
        <v>243153</v>
      </c>
      <c r="P250" s="85">
        <f t="shared" si="13"/>
        <v>3.8666666666666667</v>
      </c>
    </row>
    <row r="251" spans="1:17" ht="15.75" thickBot="1">
      <c r="A251" s="20" t="s">
        <v>138</v>
      </c>
      <c r="B251" s="26">
        <v>133</v>
      </c>
      <c r="C251" s="26">
        <v>0</v>
      </c>
      <c r="D251" s="22">
        <v>0</v>
      </c>
      <c r="E251" s="26">
        <v>133</v>
      </c>
      <c r="F251" s="26">
        <v>486</v>
      </c>
      <c r="G251" s="23">
        <v>54</v>
      </c>
      <c r="H251" s="26">
        <v>106.58</v>
      </c>
      <c r="I251" s="25">
        <v>0.8014</v>
      </c>
      <c r="J251" s="26">
        <v>0.6</v>
      </c>
      <c r="K251" s="26">
        <v>2</v>
      </c>
      <c r="L251" s="26">
        <v>0.79</v>
      </c>
      <c r="M251" s="26">
        <v>131</v>
      </c>
      <c r="N251" s="26">
        <v>0.8</v>
      </c>
      <c r="O251" s="27">
        <v>243210</v>
      </c>
      <c r="P251" s="85">
        <f t="shared" si="13"/>
        <v>4.4333333333333336</v>
      </c>
    </row>
    <row r="252" spans="1:17" ht="15.75" thickBot="1">
      <c r="A252" s="4" t="s">
        <v>13</v>
      </c>
      <c r="B252" s="5">
        <v>4342</v>
      </c>
      <c r="C252" s="5">
        <v>1114</v>
      </c>
      <c r="D252" s="6">
        <v>148</v>
      </c>
      <c r="E252" s="5">
        <v>4194</v>
      </c>
      <c r="F252" s="5">
        <v>33013</v>
      </c>
      <c r="G252" s="6">
        <v>301.49</v>
      </c>
      <c r="H252" s="7">
        <v>2565.4299999999998</v>
      </c>
      <c r="I252" s="6">
        <v>0.61170000000000002</v>
      </c>
      <c r="J252" s="4">
        <v>0.6</v>
      </c>
      <c r="K252" s="6">
        <v>9</v>
      </c>
      <c r="L252" s="6">
        <v>1.18</v>
      </c>
      <c r="M252" s="5">
        <v>4185</v>
      </c>
      <c r="N252" s="6">
        <v>0.61</v>
      </c>
      <c r="O252" s="28"/>
      <c r="P252" s="85">
        <f t="shared" si="13"/>
        <v>144.73333333333332</v>
      </c>
    </row>
    <row r="253" spans="1:17">
      <c r="A253" s="32"/>
      <c r="B253" s="34"/>
      <c r="C253" s="34"/>
      <c r="D253" s="33"/>
      <c r="E253" s="34"/>
      <c r="F253" s="34"/>
      <c r="G253" s="34"/>
      <c r="H253" s="32"/>
      <c r="I253" s="34"/>
      <c r="J253" s="34"/>
      <c r="K253" s="34"/>
      <c r="L253" s="34"/>
    </row>
    <row r="254" spans="1:17" ht="18">
      <c r="A254" s="8" t="s">
        <v>30</v>
      </c>
    </row>
    <row r="255" spans="1:17" ht="30.75" thickBot="1">
      <c r="A255" s="9" t="s">
        <v>31</v>
      </c>
    </row>
    <row r="256" spans="1:17" ht="15.75" thickBot="1">
      <c r="A256" s="101" t="s">
        <v>1</v>
      </c>
      <c r="B256" s="101" t="s">
        <v>2</v>
      </c>
      <c r="C256" s="110" t="s">
        <v>104</v>
      </c>
      <c r="D256" s="110" t="s">
        <v>3</v>
      </c>
      <c r="E256" s="101" t="s">
        <v>2</v>
      </c>
      <c r="F256" s="101" t="s">
        <v>4</v>
      </c>
      <c r="G256" s="101" t="s">
        <v>5</v>
      </c>
      <c r="H256" s="110" t="s">
        <v>6</v>
      </c>
      <c r="I256" s="110"/>
      <c r="J256" s="110"/>
      <c r="K256" s="127" t="s">
        <v>7</v>
      </c>
      <c r="L256" s="128"/>
      <c r="M256" s="127" t="s">
        <v>8</v>
      </c>
      <c r="N256" s="128"/>
      <c r="O256" s="110" t="s">
        <v>9</v>
      </c>
      <c r="P256" s="84" t="s">
        <v>99</v>
      </c>
    </row>
    <row r="257" spans="1:17" ht="16.5" thickTop="1" thickBot="1">
      <c r="A257" s="101" t="s">
        <v>10</v>
      </c>
      <c r="B257" s="101" t="s">
        <v>11</v>
      </c>
      <c r="C257" s="101" t="s">
        <v>105</v>
      </c>
      <c r="D257" s="101" t="s">
        <v>12</v>
      </c>
      <c r="E257" s="101" t="s">
        <v>106</v>
      </c>
      <c r="F257" s="101" t="s">
        <v>13</v>
      </c>
      <c r="G257" s="101" t="s">
        <v>14</v>
      </c>
      <c r="H257" s="101" t="s">
        <v>15</v>
      </c>
      <c r="I257" s="101" t="s">
        <v>16</v>
      </c>
      <c r="J257" s="101" t="s">
        <v>17</v>
      </c>
      <c r="K257" s="101" t="s">
        <v>2</v>
      </c>
      <c r="L257" s="101" t="s">
        <v>16</v>
      </c>
      <c r="M257" s="101" t="s">
        <v>2</v>
      </c>
      <c r="N257" s="101" t="s">
        <v>16</v>
      </c>
      <c r="O257" s="101" t="s">
        <v>18</v>
      </c>
      <c r="P257">
        <v>24</v>
      </c>
    </row>
    <row r="258" spans="1:17" ht="16.5" thickTop="1" thickBot="1">
      <c r="A258" s="14" t="s">
        <v>127</v>
      </c>
      <c r="B258" s="18">
        <v>119</v>
      </c>
      <c r="C258" s="18">
        <v>51</v>
      </c>
      <c r="D258" s="13">
        <v>0</v>
      </c>
      <c r="E258" s="18">
        <v>119</v>
      </c>
      <c r="F258" s="15">
        <v>1235</v>
      </c>
      <c r="G258" s="16">
        <v>165.99</v>
      </c>
      <c r="H258" s="18">
        <v>88.01</v>
      </c>
      <c r="I258" s="11">
        <v>0.73960000000000004</v>
      </c>
      <c r="J258" s="18">
        <v>0.6</v>
      </c>
      <c r="K258" s="18">
        <v>0</v>
      </c>
      <c r="L258" s="18">
        <v>0</v>
      </c>
      <c r="M258" s="18">
        <v>119</v>
      </c>
      <c r="N258" s="18">
        <v>0.74</v>
      </c>
      <c r="O258" s="19">
        <v>242860</v>
      </c>
      <c r="P258" s="85">
        <f>+B258/$P$257</f>
        <v>4.958333333333333</v>
      </c>
    </row>
    <row r="259" spans="1:17" ht="15.75" thickBot="1">
      <c r="A259" s="20" t="s">
        <v>128</v>
      </c>
      <c r="B259" s="26">
        <v>39</v>
      </c>
      <c r="C259" s="26">
        <v>5</v>
      </c>
      <c r="D259" s="29">
        <v>1</v>
      </c>
      <c r="E259" s="26">
        <v>38</v>
      </c>
      <c r="F259" s="26">
        <v>275</v>
      </c>
      <c r="G259" s="23">
        <v>38.19</v>
      </c>
      <c r="H259" s="26">
        <v>29.64</v>
      </c>
      <c r="I259" s="25">
        <v>0.77990000000000004</v>
      </c>
      <c r="J259" s="26">
        <v>0.6</v>
      </c>
      <c r="K259" s="26">
        <v>0</v>
      </c>
      <c r="L259" s="26">
        <v>0</v>
      </c>
      <c r="M259" s="26">
        <v>38</v>
      </c>
      <c r="N259" s="26">
        <v>0.78</v>
      </c>
      <c r="O259" s="27">
        <v>242912</v>
      </c>
      <c r="P259" s="85">
        <f t="shared" ref="P259:P270" si="14">+B259/$P$257</f>
        <v>1.625</v>
      </c>
    </row>
    <row r="260" spans="1:17" ht="15.75" thickBot="1">
      <c r="A260" s="14" t="s">
        <v>129</v>
      </c>
      <c r="B260" s="18">
        <v>67</v>
      </c>
      <c r="C260" s="18">
        <v>6</v>
      </c>
      <c r="D260" s="13">
        <v>0</v>
      </c>
      <c r="E260" s="18">
        <v>67</v>
      </c>
      <c r="F260" s="18">
        <v>400</v>
      </c>
      <c r="G260" s="16">
        <v>53.76</v>
      </c>
      <c r="H260" s="18">
        <v>50.3</v>
      </c>
      <c r="I260" s="11">
        <v>0.75080000000000002</v>
      </c>
      <c r="J260" s="18">
        <v>0.6</v>
      </c>
      <c r="K260" s="18">
        <v>0</v>
      </c>
      <c r="L260" s="18">
        <v>0</v>
      </c>
      <c r="M260" s="18">
        <v>67</v>
      </c>
      <c r="N260" s="18">
        <v>0.75</v>
      </c>
      <c r="O260" s="19">
        <v>242912</v>
      </c>
      <c r="P260" s="85">
        <f t="shared" si="14"/>
        <v>2.7916666666666665</v>
      </c>
      <c r="Q260">
        <f>SUM(H258:H260)</f>
        <v>167.95</v>
      </c>
    </row>
    <row r="261" spans="1:17" ht="15.75" thickBot="1">
      <c r="A261" s="20" t="s">
        <v>130</v>
      </c>
      <c r="B261" s="26">
        <v>73</v>
      </c>
      <c r="C261" s="26">
        <v>17</v>
      </c>
      <c r="D261" s="22">
        <v>0</v>
      </c>
      <c r="E261" s="26">
        <v>73</v>
      </c>
      <c r="F261" s="26">
        <v>417</v>
      </c>
      <c r="G261" s="23">
        <v>56.05</v>
      </c>
      <c r="H261" s="26">
        <v>52.38</v>
      </c>
      <c r="I261" s="25">
        <v>0.71750000000000003</v>
      </c>
      <c r="J261" s="26">
        <v>0.6</v>
      </c>
      <c r="K261" s="26">
        <v>0</v>
      </c>
      <c r="L261" s="26">
        <v>0</v>
      </c>
      <c r="M261" s="26">
        <v>73</v>
      </c>
      <c r="N261" s="26">
        <v>0.72</v>
      </c>
      <c r="O261" s="27">
        <v>243028</v>
      </c>
      <c r="P261" s="85">
        <f t="shared" si="14"/>
        <v>3.0416666666666665</v>
      </c>
    </row>
    <row r="262" spans="1:17" ht="15.75" thickBot="1">
      <c r="A262" s="14" t="s">
        <v>131</v>
      </c>
      <c r="B262" s="18">
        <v>70</v>
      </c>
      <c r="C262" s="18">
        <v>22</v>
      </c>
      <c r="D262" s="13">
        <v>0</v>
      </c>
      <c r="E262" s="18">
        <v>70</v>
      </c>
      <c r="F262" s="18">
        <v>395</v>
      </c>
      <c r="G262" s="16">
        <v>58.78</v>
      </c>
      <c r="H262" s="18">
        <v>44.94</v>
      </c>
      <c r="I262" s="11">
        <v>0.64200000000000002</v>
      </c>
      <c r="J262" s="18">
        <v>0.6</v>
      </c>
      <c r="K262" s="18">
        <v>0</v>
      </c>
      <c r="L262" s="18">
        <v>0</v>
      </c>
      <c r="M262" s="18">
        <v>70</v>
      </c>
      <c r="N262" s="18">
        <v>0.64</v>
      </c>
      <c r="O262" s="19">
        <v>243028</v>
      </c>
      <c r="P262" s="85">
        <f t="shared" si="14"/>
        <v>2.9166666666666665</v>
      </c>
    </row>
    <row r="263" spans="1:17" ht="15.75" thickBot="1">
      <c r="A263" s="20" t="s">
        <v>132</v>
      </c>
      <c r="B263" s="26">
        <v>210</v>
      </c>
      <c r="C263" s="26">
        <v>144</v>
      </c>
      <c r="D263" s="22">
        <v>0</v>
      </c>
      <c r="E263" s="26">
        <v>210</v>
      </c>
      <c r="F263" s="21">
        <v>1648</v>
      </c>
      <c r="G263" s="23">
        <v>221.51</v>
      </c>
      <c r="H263" s="26">
        <v>128.09</v>
      </c>
      <c r="I263" s="25">
        <v>0.61</v>
      </c>
      <c r="J263" s="26">
        <v>0.6</v>
      </c>
      <c r="K263" s="26">
        <v>0</v>
      </c>
      <c r="L263" s="26">
        <v>0</v>
      </c>
      <c r="M263" s="26">
        <v>210</v>
      </c>
      <c r="N263" s="26">
        <v>0.61</v>
      </c>
      <c r="O263" s="27">
        <v>243028</v>
      </c>
      <c r="P263" s="85">
        <f t="shared" si="14"/>
        <v>8.75</v>
      </c>
      <c r="Q263">
        <f>SUM(H261:H263)</f>
        <v>225.41</v>
      </c>
    </row>
    <row r="264" spans="1:17" ht="15.75" thickBot="1">
      <c r="A264" s="14" t="s">
        <v>133</v>
      </c>
      <c r="B264" s="18">
        <v>440</v>
      </c>
      <c r="C264" s="18">
        <v>370</v>
      </c>
      <c r="D264" s="13">
        <v>0</v>
      </c>
      <c r="E264" s="18">
        <v>440</v>
      </c>
      <c r="F264" s="15">
        <v>3962</v>
      </c>
      <c r="G264" s="16">
        <v>550.28</v>
      </c>
      <c r="H264" s="18">
        <v>274.2</v>
      </c>
      <c r="I264" s="11">
        <v>0.62319999999999998</v>
      </c>
      <c r="J264" s="18">
        <v>0.6</v>
      </c>
      <c r="K264" s="18">
        <v>0</v>
      </c>
      <c r="L264" s="18">
        <v>0</v>
      </c>
      <c r="M264" s="18">
        <v>440</v>
      </c>
      <c r="N264" s="18">
        <v>0.62</v>
      </c>
      <c r="O264" s="19">
        <v>243056</v>
      </c>
      <c r="P264" s="85">
        <f t="shared" si="14"/>
        <v>18.333333333333332</v>
      </c>
    </row>
    <row r="265" spans="1:17" ht="15.75" thickBot="1">
      <c r="A265" s="20" t="s">
        <v>134</v>
      </c>
      <c r="B265" s="26">
        <v>283</v>
      </c>
      <c r="C265" s="26">
        <v>222</v>
      </c>
      <c r="D265" s="22">
        <v>0</v>
      </c>
      <c r="E265" s="26">
        <v>283</v>
      </c>
      <c r="F265" s="21">
        <v>2494</v>
      </c>
      <c r="G265" s="23">
        <v>335.22</v>
      </c>
      <c r="H265" s="26">
        <v>184.61</v>
      </c>
      <c r="I265" s="25">
        <v>0.65229999999999999</v>
      </c>
      <c r="J265" s="26">
        <v>0.6</v>
      </c>
      <c r="K265" s="26">
        <v>0</v>
      </c>
      <c r="L265" s="26">
        <v>0</v>
      </c>
      <c r="M265" s="26">
        <v>283</v>
      </c>
      <c r="N265" s="26">
        <v>0.65</v>
      </c>
      <c r="O265" s="27">
        <v>243090</v>
      </c>
      <c r="P265" s="85">
        <f t="shared" si="14"/>
        <v>11.791666666666666</v>
      </c>
    </row>
    <row r="266" spans="1:17" ht="15.75" thickBot="1">
      <c r="A266" s="14" t="s">
        <v>135</v>
      </c>
      <c r="B266" s="18">
        <v>218</v>
      </c>
      <c r="C266" s="18">
        <v>149</v>
      </c>
      <c r="D266" s="13">
        <v>0</v>
      </c>
      <c r="E266" s="18">
        <v>218</v>
      </c>
      <c r="F266" s="15">
        <v>1701</v>
      </c>
      <c r="G266" s="16">
        <v>236.25</v>
      </c>
      <c r="H266" s="18">
        <v>138.13</v>
      </c>
      <c r="I266" s="11">
        <v>0.63360000000000005</v>
      </c>
      <c r="J266" s="18">
        <v>0.6</v>
      </c>
      <c r="K266" s="18">
        <v>0</v>
      </c>
      <c r="L266" s="18">
        <v>0</v>
      </c>
      <c r="M266" s="18">
        <v>218</v>
      </c>
      <c r="N266" s="18">
        <v>0.63</v>
      </c>
      <c r="O266" s="19">
        <v>243122</v>
      </c>
      <c r="P266" s="85">
        <f t="shared" si="14"/>
        <v>9.0833333333333339</v>
      </c>
      <c r="Q266">
        <f>SUM(H264:H266)</f>
        <v>596.94000000000005</v>
      </c>
    </row>
    <row r="267" spans="1:17" ht="15.75" thickBot="1">
      <c r="A267" s="20" t="s">
        <v>136</v>
      </c>
      <c r="B267" s="26">
        <v>105</v>
      </c>
      <c r="C267" s="26">
        <v>52</v>
      </c>
      <c r="D267" s="22">
        <v>0</v>
      </c>
      <c r="E267" s="26">
        <v>105</v>
      </c>
      <c r="F267" s="26">
        <v>744</v>
      </c>
      <c r="G267" s="23">
        <v>100</v>
      </c>
      <c r="H267" s="26">
        <v>69.040000000000006</v>
      </c>
      <c r="I267" s="25">
        <v>0.65759999999999996</v>
      </c>
      <c r="J267" s="26">
        <v>0.6</v>
      </c>
      <c r="K267" s="26">
        <v>0</v>
      </c>
      <c r="L267" s="26">
        <v>0</v>
      </c>
      <c r="M267" s="26">
        <v>105</v>
      </c>
      <c r="N267" s="26">
        <v>0.66</v>
      </c>
      <c r="O267" s="27">
        <v>243122</v>
      </c>
      <c r="P267" s="85">
        <f t="shared" si="14"/>
        <v>4.375</v>
      </c>
    </row>
    <row r="268" spans="1:17" ht="15.75" thickBot="1">
      <c r="A268" s="14" t="s">
        <v>137</v>
      </c>
      <c r="B268" s="18">
        <v>58</v>
      </c>
      <c r="C268" s="18">
        <v>2</v>
      </c>
      <c r="D268" s="13">
        <v>0</v>
      </c>
      <c r="E268" s="18">
        <v>58</v>
      </c>
      <c r="F268" s="18">
        <v>232</v>
      </c>
      <c r="G268" s="16">
        <v>31.18</v>
      </c>
      <c r="H268" s="18">
        <v>44.63</v>
      </c>
      <c r="I268" s="11">
        <v>0.76949999999999996</v>
      </c>
      <c r="J268" s="18">
        <v>0.6</v>
      </c>
      <c r="K268" s="18">
        <v>0</v>
      </c>
      <c r="L268" s="18">
        <v>0</v>
      </c>
      <c r="M268" s="18">
        <v>58</v>
      </c>
      <c r="N268" s="18">
        <v>0.77</v>
      </c>
      <c r="O268" s="19">
        <v>243186</v>
      </c>
      <c r="P268" s="85">
        <f t="shared" si="14"/>
        <v>2.4166666666666665</v>
      </c>
    </row>
    <row r="269" spans="1:17" ht="15.75" thickBot="1">
      <c r="A269" s="20" t="s">
        <v>138</v>
      </c>
      <c r="B269" s="26">
        <v>63</v>
      </c>
      <c r="C269" s="26">
        <v>0</v>
      </c>
      <c r="D269" s="22">
        <v>0</v>
      </c>
      <c r="E269" s="26">
        <v>63</v>
      </c>
      <c r="F269" s="26">
        <v>253</v>
      </c>
      <c r="G269" s="23">
        <v>35.14</v>
      </c>
      <c r="H269" s="26">
        <v>46.24</v>
      </c>
      <c r="I269" s="25">
        <v>0.73399999999999999</v>
      </c>
      <c r="J269" s="26">
        <v>0.6</v>
      </c>
      <c r="K269" s="26">
        <v>0</v>
      </c>
      <c r="L269" s="26">
        <v>0</v>
      </c>
      <c r="M269" s="26">
        <v>63</v>
      </c>
      <c r="N269" s="26">
        <v>0.73</v>
      </c>
      <c r="O269" s="27">
        <v>243186</v>
      </c>
      <c r="P269" s="85">
        <f t="shared" si="14"/>
        <v>2.625</v>
      </c>
    </row>
    <row r="270" spans="1:17" ht="15.75" thickBot="1">
      <c r="A270" s="4" t="s">
        <v>13</v>
      </c>
      <c r="B270" s="5">
        <v>1745</v>
      </c>
      <c r="C270" s="5">
        <v>1040</v>
      </c>
      <c r="D270" s="6">
        <v>1</v>
      </c>
      <c r="E270" s="5">
        <v>1744</v>
      </c>
      <c r="F270" s="5">
        <v>13756</v>
      </c>
      <c r="G270" s="6">
        <v>157.03</v>
      </c>
      <c r="H270" s="7">
        <v>1150.22</v>
      </c>
      <c r="I270" s="6">
        <v>0.65949999999999998</v>
      </c>
      <c r="J270" s="4">
        <v>0.6</v>
      </c>
      <c r="K270" s="6">
        <v>0</v>
      </c>
      <c r="L270" s="6">
        <v>0</v>
      </c>
      <c r="M270" s="5">
        <v>1744</v>
      </c>
      <c r="N270" s="6">
        <v>0.66</v>
      </c>
      <c r="O270" s="28"/>
      <c r="P270" s="85">
        <f t="shared" si="14"/>
        <v>72.708333333333329</v>
      </c>
    </row>
    <row r="271" spans="1:17">
      <c r="A271" s="35"/>
      <c r="B271" s="36"/>
      <c r="C271" s="37"/>
      <c r="D271" s="36"/>
      <c r="E271" s="37"/>
      <c r="F271" s="38"/>
      <c r="G271" s="37"/>
      <c r="H271" s="35"/>
      <c r="I271" s="37"/>
      <c r="J271" s="37"/>
      <c r="K271" s="36"/>
      <c r="L271" s="37"/>
    </row>
    <row r="272" spans="1:17" ht="18">
      <c r="A272" s="31" t="s">
        <v>41</v>
      </c>
    </row>
    <row r="273" spans="1:18" ht="30.75" thickBot="1">
      <c r="A273" s="9" t="s">
        <v>143</v>
      </c>
    </row>
    <row r="274" spans="1:18" ht="15.75" thickBot="1">
      <c r="A274" s="101" t="s">
        <v>1</v>
      </c>
      <c r="B274" s="101" t="s">
        <v>2</v>
      </c>
      <c r="C274" s="110" t="s">
        <v>104</v>
      </c>
      <c r="D274" s="110" t="s">
        <v>3</v>
      </c>
      <c r="E274" s="101" t="s">
        <v>2</v>
      </c>
      <c r="F274" s="101" t="s">
        <v>4</v>
      </c>
      <c r="G274" s="101" t="s">
        <v>5</v>
      </c>
      <c r="H274" s="110" t="s">
        <v>6</v>
      </c>
      <c r="I274" s="110"/>
      <c r="J274" s="110"/>
      <c r="K274" s="127" t="s">
        <v>7</v>
      </c>
      <c r="L274" s="128"/>
      <c r="M274" s="110" t="s">
        <v>8</v>
      </c>
      <c r="N274" s="113"/>
      <c r="O274" s="113"/>
      <c r="P274" s="84" t="s">
        <v>99</v>
      </c>
    </row>
    <row r="275" spans="1:18" ht="16.5" thickTop="1" thickBot="1">
      <c r="A275" s="101" t="s">
        <v>10</v>
      </c>
      <c r="B275" s="101" t="s">
        <v>11</v>
      </c>
      <c r="C275" s="101" t="s">
        <v>105</v>
      </c>
      <c r="D275" s="101" t="s">
        <v>12</v>
      </c>
      <c r="E275" s="101" t="s">
        <v>106</v>
      </c>
      <c r="F275" s="101" t="s">
        <v>13</v>
      </c>
      <c r="G275" s="101" t="s">
        <v>14</v>
      </c>
      <c r="H275" s="101" t="s">
        <v>15</v>
      </c>
      <c r="I275" s="101" t="s">
        <v>16</v>
      </c>
      <c r="J275" s="101" t="s">
        <v>17</v>
      </c>
      <c r="K275" s="101" t="s">
        <v>2</v>
      </c>
      <c r="L275" s="101" t="s">
        <v>16</v>
      </c>
      <c r="M275" s="101" t="s">
        <v>2</v>
      </c>
      <c r="N275" s="114"/>
      <c r="O275" s="114"/>
      <c r="P275">
        <v>24</v>
      </c>
    </row>
    <row r="276" spans="1:18" ht="16.5" thickTop="1" thickBot="1">
      <c r="A276" s="14" t="s">
        <v>127</v>
      </c>
      <c r="B276" s="18">
        <v>57</v>
      </c>
      <c r="C276" s="18">
        <v>1</v>
      </c>
      <c r="D276" s="13">
        <v>0</v>
      </c>
      <c r="E276" s="18">
        <v>57</v>
      </c>
      <c r="F276" s="18">
        <v>446</v>
      </c>
      <c r="G276" s="16">
        <v>65.400000000000006</v>
      </c>
      <c r="H276" s="18">
        <v>49.61</v>
      </c>
      <c r="I276" s="11">
        <v>0.87039999999999995</v>
      </c>
      <c r="J276" s="18">
        <v>0.6</v>
      </c>
      <c r="K276" s="18">
        <v>0</v>
      </c>
      <c r="L276" s="18">
        <v>0</v>
      </c>
      <c r="M276" s="18">
        <v>57</v>
      </c>
      <c r="N276" s="18">
        <v>0.87</v>
      </c>
      <c r="O276" s="19">
        <v>242884</v>
      </c>
      <c r="P276" s="85">
        <f>+B276/$P$275</f>
        <v>2.375</v>
      </c>
      <c r="R276" s="87">
        <f>+P17</f>
        <v>57.449090909090906</v>
      </c>
    </row>
    <row r="277" spans="1:18" ht="15.75" thickBot="1">
      <c r="A277" s="20" t="s">
        <v>128</v>
      </c>
      <c r="B277" s="26">
        <v>52</v>
      </c>
      <c r="C277" s="26">
        <v>3</v>
      </c>
      <c r="D277" s="29">
        <v>6</v>
      </c>
      <c r="E277" s="26">
        <v>46</v>
      </c>
      <c r="F277" s="26">
        <v>417</v>
      </c>
      <c r="G277" s="23">
        <v>63.18</v>
      </c>
      <c r="H277" s="26">
        <v>34.93</v>
      </c>
      <c r="I277" s="25">
        <v>0.75949999999999995</v>
      </c>
      <c r="J277" s="26">
        <v>0.6</v>
      </c>
      <c r="K277" s="26">
        <v>0</v>
      </c>
      <c r="L277" s="26">
        <v>0</v>
      </c>
      <c r="M277" s="26">
        <v>46</v>
      </c>
      <c r="N277" s="26">
        <v>0.76</v>
      </c>
      <c r="O277" s="27">
        <v>242884</v>
      </c>
      <c r="P277" s="85">
        <f t="shared" ref="P277:P288" si="15">+B277/$P$275</f>
        <v>2.1666666666666665</v>
      </c>
      <c r="R277" s="87">
        <f>+P34</f>
        <v>62.14903846153846</v>
      </c>
    </row>
    <row r="278" spans="1:18" ht="15.75" thickBot="1">
      <c r="A278" s="14" t="s">
        <v>129</v>
      </c>
      <c r="B278" s="18">
        <v>73</v>
      </c>
      <c r="C278" s="18">
        <v>9</v>
      </c>
      <c r="D278" s="13">
        <v>0</v>
      </c>
      <c r="E278" s="18">
        <v>73</v>
      </c>
      <c r="F278" s="18">
        <v>645</v>
      </c>
      <c r="G278" s="16">
        <v>94.57</v>
      </c>
      <c r="H278" s="18">
        <v>64.81</v>
      </c>
      <c r="I278" s="11">
        <v>0.88780000000000003</v>
      </c>
      <c r="J278" s="18">
        <v>0.6</v>
      </c>
      <c r="K278" s="18">
        <v>0</v>
      </c>
      <c r="L278" s="18">
        <v>0</v>
      </c>
      <c r="M278" s="18">
        <v>73</v>
      </c>
      <c r="N278" s="18">
        <v>0.89</v>
      </c>
      <c r="O278" s="19">
        <v>242949</v>
      </c>
      <c r="P278" s="85">
        <f t="shared" si="15"/>
        <v>3.0416666666666665</v>
      </c>
      <c r="Q278">
        <f>SUM(H276:H278)</f>
        <v>149.35</v>
      </c>
      <c r="R278" s="87">
        <f>+P52</f>
        <v>115.5</v>
      </c>
    </row>
    <row r="279" spans="1:18" ht="15.75" thickBot="1">
      <c r="A279" s="20" t="s">
        <v>130</v>
      </c>
      <c r="B279" s="26">
        <v>52</v>
      </c>
      <c r="C279" s="26">
        <v>3</v>
      </c>
      <c r="D279" s="22">
        <v>0</v>
      </c>
      <c r="E279" s="26">
        <v>52</v>
      </c>
      <c r="F279" s="26">
        <v>327</v>
      </c>
      <c r="G279" s="23">
        <v>47.95</v>
      </c>
      <c r="H279" s="26">
        <v>41.86</v>
      </c>
      <c r="I279" s="25">
        <v>0.80489999999999995</v>
      </c>
      <c r="J279" s="26">
        <v>0.6</v>
      </c>
      <c r="K279" s="26">
        <v>0</v>
      </c>
      <c r="L279" s="26">
        <v>0</v>
      </c>
      <c r="M279" s="26">
        <v>52</v>
      </c>
      <c r="N279" s="26">
        <v>0.8</v>
      </c>
      <c r="O279" s="27">
        <v>242949</v>
      </c>
      <c r="P279" s="85">
        <f t="shared" si="15"/>
        <v>2.1666666666666665</v>
      </c>
      <c r="R279" s="87">
        <f>+P70</f>
        <v>3.5333333333333332</v>
      </c>
    </row>
    <row r="280" spans="1:18" ht="15.75" thickBot="1">
      <c r="A280" s="14" t="s">
        <v>131</v>
      </c>
      <c r="B280" s="18">
        <v>75</v>
      </c>
      <c r="C280" s="18">
        <v>12</v>
      </c>
      <c r="D280" s="13">
        <v>0</v>
      </c>
      <c r="E280" s="18">
        <v>75</v>
      </c>
      <c r="F280" s="18">
        <v>527</v>
      </c>
      <c r="G280" s="16">
        <v>85.55</v>
      </c>
      <c r="H280" s="18">
        <v>52.24</v>
      </c>
      <c r="I280" s="11">
        <v>0.6966</v>
      </c>
      <c r="J280" s="18">
        <v>0.6</v>
      </c>
      <c r="K280" s="18">
        <v>1</v>
      </c>
      <c r="L280" s="18">
        <v>4.21</v>
      </c>
      <c r="M280" s="18">
        <v>74</v>
      </c>
      <c r="N280" s="18">
        <v>0.65</v>
      </c>
      <c r="O280" s="19">
        <v>243032</v>
      </c>
      <c r="P280" s="85">
        <f t="shared" si="15"/>
        <v>3.125</v>
      </c>
      <c r="R280" s="87">
        <f>+P88</f>
        <v>57.375</v>
      </c>
    </row>
    <row r="281" spans="1:18" ht="15.75" thickBot="1">
      <c r="A281" s="20" t="s">
        <v>132</v>
      </c>
      <c r="B281" s="26">
        <v>155</v>
      </c>
      <c r="C281" s="26">
        <v>30</v>
      </c>
      <c r="D281" s="22">
        <v>0</v>
      </c>
      <c r="E281" s="26">
        <v>155</v>
      </c>
      <c r="F281" s="21">
        <v>1241</v>
      </c>
      <c r="G281" s="23">
        <v>181.96</v>
      </c>
      <c r="H281" s="26">
        <v>97.52</v>
      </c>
      <c r="I281" s="25">
        <v>0.62919999999999998</v>
      </c>
      <c r="J281" s="26">
        <v>0.6</v>
      </c>
      <c r="K281" s="26">
        <v>0</v>
      </c>
      <c r="L281" s="26">
        <v>0</v>
      </c>
      <c r="M281" s="26">
        <v>155</v>
      </c>
      <c r="N281" s="26">
        <v>0.63</v>
      </c>
      <c r="O281" s="27">
        <v>243032</v>
      </c>
      <c r="P281" s="85">
        <f t="shared" si="15"/>
        <v>6.458333333333333</v>
      </c>
      <c r="Q281">
        <f>SUM(H279:H281)</f>
        <v>191.62</v>
      </c>
      <c r="R281" s="87">
        <f>+P106</f>
        <v>53.92307692307692</v>
      </c>
    </row>
    <row r="282" spans="1:18" ht="15.75" thickBot="1">
      <c r="A282" s="14" t="s">
        <v>133</v>
      </c>
      <c r="B282" s="18">
        <v>165</v>
      </c>
      <c r="C282" s="18">
        <v>25</v>
      </c>
      <c r="D282" s="13">
        <v>0</v>
      </c>
      <c r="E282" s="18">
        <v>165</v>
      </c>
      <c r="F282" s="15">
        <v>1254</v>
      </c>
      <c r="G282" s="16">
        <v>190</v>
      </c>
      <c r="H282" s="18">
        <v>112.31</v>
      </c>
      <c r="I282" s="11">
        <v>0.68059999999999998</v>
      </c>
      <c r="J282" s="18">
        <v>0.6</v>
      </c>
      <c r="K282" s="18">
        <v>0</v>
      </c>
      <c r="L282" s="18">
        <v>0</v>
      </c>
      <c r="M282" s="18">
        <v>165</v>
      </c>
      <c r="N282" s="18">
        <v>0.68</v>
      </c>
      <c r="O282" s="19">
        <v>243047</v>
      </c>
      <c r="P282" s="85">
        <f t="shared" si="15"/>
        <v>6.875</v>
      </c>
      <c r="R282" s="87">
        <f>+P124</f>
        <v>100.07777777777778</v>
      </c>
    </row>
    <row r="283" spans="1:18" ht="15.75" thickBot="1">
      <c r="A283" s="20" t="s">
        <v>134</v>
      </c>
      <c r="B283" s="26">
        <v>104</v>
      </c>
      <c r="C283" s="26">
        <v>8</v>
      </c>
      <c r="D283" s="22">
        <v>0</v>
      </c>
      <c r="E283" s="26">
        <v>104</v>
      </c>
      <c r="F283" s="26">
        <v>729</v>
      </c>
      <c r="G283" s="23">
        <v>106.89</v>
      </c>
      <c r="H283" s="26">
        <v>72.56</v>
      </c>
      <c r="I283" s="25">
        <v>0.69769999999999999</v>
      </c>
      <c r="J283" s="26">
        <v>0.6</v>
      </c>
      <c r="K283" s="26">
        <v>0</v>
      </c>
      <c r="L283" s="26">
        <v>0</v>
      </c>
      <c r="M283" s="26">
        <v>104</v>
      </c>
      <c r="N283" s="26">
        <v>0.7</v>
      </c>
      <c r="O283" s="27">
        <v>243105</v>
      </c>
      <c r="P283" s="85">
        <f t="shared" si="15"/>
        <v>4.333333333333333</v>
      </c>
      <c r="R283" s="87">
        <f>+P142</f>
        <v>118.8</v>
      </c>
    </row>
    <row r="284" spans="1:18" ht="15.75" thickBot="1">
      <c r="A284" s="14" t="s">
        <v>135</v>
      </c>
      <c r="B284" s="18">
        <v>76</v>
      </c>
      <c r="C284" s="18">
        <v>2</v>
      </c>
      <c r="D284" s="13">
        <v>0</v>
      </c>
      <c r="E284" s="18">
        <v>76</v>
      </c>
      <c r="F284" s="18">
        <v>963</v>
      </c>
      <c r="G284" s="16">
        <v>145.91</v>
      </c>
      <c r="H284" s="18">
        <v>84.71</v>
      </c>
      <c r="I284" s="11">
        <v>1.1146</v>
      </c>
      <c r="J284" s="18">
        <v>0.6</v>
      </c>
      <c r="K284" s="18">
        <v>0</v>
      </c>
      <c r="L284" s="18">
        <v>0</v>
      </c>
      <c r="M284" s="18">
        <v>76</v>
      </c>
      <c r="N284" s="18">
        <v>1.1100000000000001</v>
      </c>
      <c r="O284" s="19">
        <v>243105</v>
      </c>
      <c r="P284" s="85">
        <f t="shared" si="15"/>
        <v>3.1666666666666665</v>
      </c>
      <c r="Q284">
        <f>SUM(H282:H284)</f>
        <v>269.58</v>
      </c>
      <c r="R284" s="87">
        <f>+P161</f>
        <v>105.58064516129032</v>
      </c>
    </row>
    <row r="285" spans="1:18" ht="15.75" thickBot="1">
      <c r="A285" s="20" t="s">
        <v>136</v>
      </c>
      <c r="B285" s="26">
        <v>37</v>
      </c>
      <c r="C285" s="26">
        <v>0</v>
      </c>
      <c r="D285" s="22">
        <v>0</v>
      </c>
      <c r="E285" s="26">
        <v>37</v>
      </c>
      <c r="F285" s="26">
        <v>237</v>
      </c>
      <c r="G285" s="23">
        <v>34.75</v>
      </c>
      <c r="H285" s="26">
        <v>30.1</v>
      </c>
      <c r="I285" s="25">
        <v>0.81359999999999999</v>
      </c>
      <c r="J285" s="26">
        <v>0.6</v>
      </c>
      <c r="K285" s="26">
        <v>0</v>
      </c>
      <c r="L285" s="26">
        <v>0</v>
      </c>
      <c r="M285" s="26">
        <v>37</v>
      </c>
      <c r="N285" s="26">
        <v>0.81</v>
      </c>
      <c r="O285" s="27">
        <v>243139</v>
      </c>
      <c r="P285" s="85">
        <f t="shared" si="15"/>
        <v>1.5416666666666667</v>
      </c>
      <c r="R285" s="87">
        <f>+P179</f>
        <v>86.804347826086953</v>
      </c>
    </row>
    <row r="286" spans="1:18" ht="15.75" thickBot="1">
      <c r="A286" s="14" t="s">
        <v>137</v>
      </c>
      <c r="B286" s="18">
        <v>38</v>
      </c>
      <c r="C286" s="18">
        <v>0</v>
      </c>
      <c r="D286" s="13">
        <v>0</v>
      </c>
      <c r="E286" s="18">
        <v>38</v>
      </c>
      <c r="F286" s="18">
        <v>255</v>
      </c>
      <c r="G286" s="16">
        <v>37.39</v>
      </c>
      <c r="H286" s="18">
        <v>35.200000000000003</v>
      </c>
      <c r="I286" s="11">
        <v>0.92620000000000002</v>
      </c>
      <c r="J286" s="18">
        <v>0.6</v>
      </c>
      <c r="K286" s="18">
        <v>0</v>
      </c>
      <c r="L286" s="18">
        <v>0</v>
      </c>
      <c r="M286" s="18">
        <v>38</v>
      </c>
      <c r="N286" s="18">
        <v>0.93</v>
      </c>
      <c r="O286" s="19">
        <v>243166</v>
      </c>
      <c r="P286" s="85">
        <f t="shared" si="15"/>
        <v>1.5833333333333333</v>
      </c>
      <c r="R286" s="87">
        <f>+P197</f>
        <v>70.05</v>
      </c>
    </row>
    <row r="287" spans="1:18" ht="15.75" thickBot="1">
      <c r="A287" s="20" t="s">
        <v>138</v>
      </c>
      <c r="B287" s="26">
        <v>50</v>
      </c>
      <c r="C287" s="26">
        <v>0</v>
      </c>
      <c r="D287" s="22">
        <v>0</v>
      </c>
      <c r="E287" s="26">
        <v>50</v>
      </c>
      <c r="F287" s="26">
        <v>246</v>
      </c>
      <c r="G287" s="23">
        <v>37.270000000000003</v>
      </c>
      <c r="H287" s="26">
        <v>45.27</v>
      </c>
      <c r="I287" s="25">
        <v>0.90549999999999997</v>
      </c>
      <c r="J287" s="26">
        <v>0.6</v>
      </c>
      <c r="K287" s="26">
        <v>0</v>
      </c>
      <c r="L287" s="26">
        <v>0</v>
      </c>
      <c r="M287" s="26">
        <v>50</v>
      </c>
      <c r="N287" s="26">
        <v>0.91</v>
      </c>
      <c r="O287" s="27">
        <v>243202</v>
      </c>
      <c r="P287" s="85">
        <f t="shared" si="15"/>
        <v>2.0833333333333335</v>
      </c>
      <c r="R287" s="87">
        <f>+P215</f>
        <v>35.033333333333331</v>
      </c>
    </row>
    <row r="288" spans="1:18" ht="15.75" thickBot="1">
      <c r="A288" s="4" t="s">
        <v>13</v>
      </c>
      <c r="B288" s="6">
        <v>934</v>
      </c>
      <c r="C288" s="6">
        <v>93</v>
      </c>
      <c r="D288" s="6">
        <v>6</v>
      </c>
      <c r="E288" s="6">
        <v>928</v>
      </c>
      <c r="F288" s="5">
        <v>7287</v>
      </c>
      <c r="G288" s="6">
        <v>90.75</v>
      </c>
      <c r="H288" s="6">
        <v>721.13</v>
      </c>
      <c r="I288" s="6">
        <v>0.77710000000000001</v>
      </c>
      <c r="J288" s="4">
        <v>0.6</v>
      </c>
      <c r="K288" s="6">
        <v>1</v>
      </c>
      <c r="L288" s="6">
        <v>4.21</v>
      </c>
      <c r="M288" s="6">
        <v>927</v>
      </c>
      <c r="N288" s="6">
        <v>0.77</v>
      </c>
      <c r="O288" s="28"/>
      <c r="P288" s="85">
        <f t="shared" si="15"/>
        <v>38.916666666666664</v>
      </c>
      <c r="R288" s="87">
        <f>+P233</f>
        <v>120</v>
      </c>
    </row>
    <row r="289" spans="18:18">
      <c r="R289" s="87">
        <f>+P252</f>
        <v>144.73333333333332</v>
      </c>
    </row>
    <row r="290" spans="18:18">
      <c r="R290" s="87">
        <f>+P270</f>
        <v>72.708333333333329</v>
      </c>
    </row>
    <row r="291" spans="18:18">
      <c r="R291" s="87">
        <f>+P288</f>
        <v>38.916666666666664</v>
      </c>
    </row>
    <row r="293" spans="18:18">
      <c r="R293" s="86">
        <f>SUM(R276:R291)</f>
        <v>1242.6339770588613</v>
      </c>
    </row>
    <row r="294" spans="18:18">
      <c r="R294">
        <f>+R293/16</f>
        <v>77.664623566178832</v>
      </c>
    </row>
  </sheetData>
  <mergeCells count="33">
    <mergeCell ref="K3:L3"/>
    <mergeCell ref="M3:N3"/>
    <mergeCell ref="AD4:AE4"/>
    <mergeCell ref="AF4:AG4"/>
    <mergeCell ref="K20:L20"/>
    <mergeCell ref="M20:N20"/>
    <mergeCell ref="K38:L38"/>
    <mergeCell ref="M38:N38"/>
    <mergeCell ref="K56:L56"/>
    <mergeCell ref="M56:N56"/>
    <mergeCell ref="K74:L74"/>
    <mergeCell ref="M74:N74"/>
    <mergeCell ref="K92:L92"/>
    <mergeCell ref="M92:N92"/>
    <mergeCell ref="K110:L110"/>
    <mergeCell ref="M110:N110"/>
    <mergeCell ref="K128:L128"/>
    <mergeCell ref="M128:N128"/>
    <mergeCell ref="K147:L147"/>
    <mergeCell ref="M147:N147"/>
    <mergeCell ref="K165:L165"/>
    <mergeCell ref="M165:N165"/>
    <mergeCell ref="K183:L183"/>
    <mergeCell ref="M183:N183"/>
    <mergeCell ref="K256:L256"/>
    <mergeCell ref="M256:N256"/>
    <mergeCell ref="K274:L274"/>
    <mergeCell ref="K201:L201"/>
    <mergeCell ref="M201:N201"/>
    <mergeCell ref="K219:L219"/>
    <mergeCell ref="M219:N219"/>
    <mergeCell ref="K238:L238"/>
    <mergeCell ref="M238:N238"/>
  </mergeCells>
  <hyperlinks>
    <hyperlink ref="J1" r:id="rId1" xr:uid="{076FA592-7DE3-4E20-84D9-99ABF7491611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H294"/>
  <sheetViews>
    <sheetView tabSelected="1" topLeftCell="B262" zoomScale="80" zoomScaleNormal="80" workbookViewId="0">
      <selection activeCell="T287" sqref="T287"/>
    </sheetView>
  </sheetViews>
  <sheetFormatPr defaultRowHeight="15"/>
  <cols>
    <col min="1" max="1" width="34.5703125" bestFit="1" customWidth="1"/>
    <col min="8" max="8" width="11.7109375" customWidth="1"/>
    <col min="13" max="13" width="9.85546875" bestFit="1" customWidth="1"/>
    <col min="14" max="14" width="9.85546875" customWidth="1"/>
    <col min="15" max="15" width="12.7109375" customWidth="1"/>
    <col min="17" max="17" width="9.7109375" bestFit="1" customWidth="1"/>
  </cols>
  <sheetData>
    <row r="1" spans="1:34" ht="18">
      <c r="A1" s="1" t="s">
        <v>0</v>
      </c>
      <c r="J1" s="82" t="s">
        <v>126</v>
      </c>
    </row>
    <row r="2" spans="1:34" ht="15.75" thickBot="1">
      <c r="A2" s="2" t="s">
        <v>113</v>
      </c>
    </row>
    <row r="3" spans="1:34" ht="15.75" thickBot="1">
      <c r="A3" s="99" t="s">
        <v>1</v>
      </c>
      <c r="B3" s="99" t="s">
        <v>2</v>
      </c>
      <c r="C3" s="100" t="s">
        <v>104</v>
      </c>
      <c r="D3" s="100" t="s">
        <v>3</v>
      </c>
      <c r="E3" s="99" t="s">
        <v>2</v>
      </c>
      <c r="F3" s="99" t="s">
        <v>4</v>
      </c>
      <c r="G3" s="99" t="s">
        <v>5</v>
      </c>
      <c r="H3" s="100" t="s">
        <v>6</v>
      </c>
      <c r="I3" s="100"/>
      <c r="J3" s="100"/>
      <c r="K3" s="129" t="s">
        <v>7</v>
      </c>
      <c r="L3" s="130"/>
      <c r="M3" s="129" t="s">
        <v>8</v>
      </c>
      <c r="N3" s="130"/>
      <c r="O3" s="100" t="s">
        <v>9</v>
      </c>
      <c r="P3" s="84" t="s">
        <v>99</v>
      </c>
      <c r="T3" s="119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1"/>
    </row>
    <row r="4" spans="1:34" ht="16.5" thickTop="1" thickBot="1">
      <c r="A4" s="101" t="s">
        <v>10</v>
      </c>
      <c r="B4" s="101" t="s">
        <v>11</v>
      </c>
      <c r="C4" s="101" t="s">
        <v>105</v>
      </c>
      <c r="D4" s="101" t="s">
        <v>12</v>
      </c>
      <c r="E4" s="101" t="s">
        <v>106</v>
      </c>
      <c r="F4" s="101" t="s">
        <v>13</v>
      </c>
      <c r="G4" s="101" t="s">
        <v>14</v>
      </c>
      <c r="H4" s="101" t="s">
        <v>15</v>
      </c>
      <c r="I4" s="101" t="s">
        <v>16</v>
      </c>
      <c r="J4" s="101" t="s">
        <v>17</v>
      </c>
      <c r="K4" s="101" t="s">
        <v>2</v>
      </c>
      <c r="L4" s="101" t="s">
        <v>16</v>
      </c>
      <c r="M4" s="101" t="s">
        <v>2</v>
      </c>
      <c r="N4" s="101" t="s">
        <v>16</v>
      </c>
      <c r="O4" s="101" t="s">
        <v>18</v>
      </c>
      <c r="P4">
        <v>597</v>
      </c>
      <c r="T4" s="99"/>
      <c r="U4" s="99"/>
      <c r="V4" s="100"/>
      <c r="W4" s="100"/>
      <c r="X4" s="99"/>
      <c r="Y4" s="99"/>
      <c r="Z4" s="99"/>
      <c r="AA4" s="100"/>
      <c r="AB4" s="100"/>
      <c r="AC4" s="100"/>
      <c r="AD4" s="129"/>
      <c r="AE4" s="130"/>
      <c r="AF4" s="129"/>
      <c r="AG4" s="130"/>
      <c r="AH4" s="100"/>
    </row>
    <row r="5" spans="1:34" ht="16.5" thickTop="1" thickBot="1">
      <c r="A5" s="14" t="s">
        <v>109</v>
      </c>
      <c r="B5" s="15">
        <v>2564</v>
      </c>
      <c r="C5" s="18">
        <v>6</v>
      </c>
      <c r="D5" s="13">
        <v>0</v>
      </c>
      <c r="E5" s="15">
        <v>2564</v>
      </c>
      <c r="F5" s="15">
        <v>14259</v>
      </c>
      <c r="G5" s="16">
        <v>77.05</v>
      </c>
      <c r="H5" s="17">
        <v>4509.95</v>
      </c>
      <c r="I5" s="11">
        <v>1.7589999999999999</v>
      </c>
      <c r="J5" s="18">
        <v>1.6</v>
      </c>
      <c r="K5" s="18">
        <v>895</v>
      </c>
      <c r="L5" s="18">
        <v>3.09</v>
      </c>
      <c r="M5" s="15">
        <v>1669</v>
      </c>
      <c r="N5" s="18">
        <v>1.04</v>
      </c>
      <c r="O5" s="19">
        <v>243215</v>
      </c>
      <c r="P5" s="85">
        <f t="shared" ref="P5:P16" si="0">+B5/$P$4</f>
        <v>4.2948073701842544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</row>
    <row r="6" spans="1:34" ht="15.75" thickBot="1">
      <c r="A6" s="20" t="s">
        <v>110</v>
      </c>
      <c r="B6" s="21">
        <v>2681</v>
      </c>
      <c r="C6" s="26">
        <v>14</v>
      </c>
      <c r="D6" s="22">
        <v>0</v>
      </c>
      <c r="E6" s="21">
        <v>2681</v>
      </c>
      <c r="F6" s="21">
        <v>14634</v>
      </c>
      <c r="G6" s="23">
        <v>81.709999999999994</v>
      </c>
      <c r="H6" s="24">
        <v>4728.59</v>
      </c>
      <c r="I6" s="25">
        <v>1.7637</v>
      </c>
      <c r="J6" s="26">
        <v>1.6</v>
      </c>
      <c r="K6" s="26">
        <v>922</v>
      </c>
      <c r="L6" s="26">
        <v>3.01</v>
      </c>
      <c r="M6" s="21">
        <v>1759</v>
      </c>
      <c r="N6" s="26">
        <v>1.1100000000000001</v>
      </c>
      <c r="O6" s="27">
        <v>243244</v>
      </c>
      <c r="P6" s="85">
        <f t="shared" si="0"/>
        <v>4.4907872696817419</v>
      </c>
      <c r="T6" s="14"/>
      <c r="U6" s="15"/>
      <c r="V6" s="18"/>
      <c r="W6" s="13"/>
      <c r="X6" s="15"/>
      <c r="Y6" s="15"/>
      <c r="Z6" s="16"/>
      <c r="AA6" s="17"/>
      <c r="AB6" s="11"/>
      <c r="AC6" s="18"/>
      <c r="AD6" s="18"/>
      <c r="AE6" s="18"/>
      <c r="AF6" s="15"/>
      <c r="AG6" s="18"/>
      <c r="AH6" s="19"/>
    </row>
    <row r="7" spans="1:34" ht="15.75" thickBot="1">
      <c r="A7" s="14" t="s">
        <v>111</v>
      </c>
      <c r="B7" s="15">
        <v>2666</v>
      </c>
      <c r="C7" s="18">
        <v>10</v>
      </c>
      <c r="D7" s="13">
        <v>0</v>
      </c>
      <c r="E7" s="15">
        <v>2666</v>
      </c>
      <c r="F7" s="15">
        <v>14263</v>
      </c>
      <c r="G7" s="16">
        <v>77.069999999999993</v>
      </c>
      <c r="H7" s="17">
        <v>4748.71</v>
      </c>
      <c r="I7" s="11">
        <v>1.7811999999999999</v>
      </c>
      <c r="J7" s="18">
        <v>1.6</v>
      </c>
      <c r="K7" s="18">
        <v>924</v>
      </c>
      <c r="L7" s="18">
        <v>3.14</v>
      </c>
      <c r="M7" s="15">
        <v>1742</v>
      </c>
      <c r="N7" s="18">
        <v>1.06</v>
      </c>
      <c r="O7" s="19">
        <v>243273</v>
      </c>
      <c r="P7" s="85">
        <f t="shared" si="0"/>
        <v>4.4656616415410388</v>
      </c>
      <c r="Q7" s="122">
        <f>SUM(H5:H7)</f>
        <v>13987.25</v>
      </c>
      <c r="T7" s="20"/>
      <c r="U7" s="21"/>
      <c r="V7" s="26"/>
      <c r="W7" s="22"/>
      <c r="X7" s="21"/>
      <c r="Y7" s="21"/>
      <c r="Z7" s="23"/>
      <c r="AA7" s="24"/>
      <c r="AB7" s="25"/>
      <c r="AC7" s="26"/>
      <c r="AD7" s="26"/>
      <c r="AE7" s="26"/>
      <c r="AF7" s="21"/>
      <c r="AG7" s="26"/>
      <c r="AH7" s="27"/>
    </row>
    <row r="8" spans="1:34" ht="15.75" thickBot="1">
      <c r="A8" s="20" t="s">
        <v>112</v>
      </c>
      <c r="B8" s="21">
        <v>2534</v>
      </c>
      <c r="C8" s="26">
        <v>4</v>
      </c>
      <c r="D8" s="22">
        <v>0</v>
      </c>
      <c r="E8" s="21">
        <v>2534</v>
      </c>
      <c r="F8" s="21">
        <v>13395</v>
      </c>
      <c r="G8" s="23">
        <v>72.38</v>
      </c>
      <c r="H8" s="24">
        <v>4873.2</v>
      </c>
      <c r="I8" s="25">
        <v>1.9231</v>
      </c>
      <c r="J8" s="26">
        <v>1.6</v>
      </c>
      <c r="K8" s="26">
        <v>929</v>
      </c>
      <c r="L8" s="26">
        <v>3.15</v>
      </c>
      <c r="M8" s="21">
        <v>1605</v>
      </c>
      <c r="N8" s="26">
        <v>1.21</v>
      </c>
      <c r="O8" s="27">
        <v>243300</v>
      </c>
      <c r="P8" s="85">
        <f t="shared" si="0"/>
        <v>4.2445561139028474</v>
      </c>
      <c r="T8" s="14"/>
      <c r="U8" s="15"/>
      <c r="V8" s="18"/>
      <c r="W8" s="13"/>
      <c r="X8" s="15"/>
      <c r="Y8" s="15"/>
      <c r="Z8" s="16"/>
      <c r="AA8" s="17"/>
      <c r="AB8" s="11"/>
      <c r="AC8" s="18"/>
      <c r="AD8" s="18"/>
      <c r="AE8" s="18"/>
      <c r="AF8" s="15"/>
      <c r="AG8" s="18"/>
      <c r="AH8" s="19"/>
    </row>
    <row r="9" spans="1:34" ht="15.75" thickBot="1">
      <c r="A9" s="14" t="s">
        <v>119</v>
      </c>
      <c r="B9" s="15">
        <v>2683</v>
      </c>
      <c r="C9" s="18">
        <v>0</v>
      </c>
      <c r="D9" s="13">
        <v>0</v>
      </c>
      <c r="E9" s="15">
        <v>2683</v>
      </c>
      <c r="F9" s="15">
        <v>13792</v>
      </c>
      <c r="G9" s="16">
        <v>82.51</v>
      </c>
      <c r="H9" s="17">
        <v>4728.74</v>
      </c>
      <c r="I9" s="11">
        <v>1.7625</v>
      </c>
      <c r="J9" s="18">
        <v>1.6</v>
      </c>
      <c r="K9" s="18">
        <v>994</v>
      </c>
      <c r="L9" s="18">
        <v>2.97</v>
      </c>
      <c r="M9" s="15">
        <v>1689</v>
      </c>
      <c r="N9" s="18">
        <v>1.05</v>
      </c>
      <c r="O9" s="19">
        <v>243327</v>
      </c>
      <c r="P9" s="85">
        <f>+B9/$P$4</f>
        <v>4.4941373534338362</v>
      </c>
      <c r="T9" s="20"/>
      <c r="U9" s="21"/>
      <c r="V9" s="26"/>
      <c r="W9" s="22"/>
      <c r="X9" s="21"/>
      <c r="Y9" s="21"/>
      <c r="Z9" s="23"/>
      <c r="AA9" s="24"/>
      <c r="AB9" s="25"/>
      <c r="AC9" s="26"/>
      <c r="AD9" s="26"/>
      <c r="AE9" s="26"/>
      <c r="AF9" s="21"/>
      <c r="AG9" s="26"/>
      <c r="AH9" s="27"/>
    </row>
    <row r="10" spans="1:34" ht="15.75" thickBot="1">
      <c r="A10" s="20" t="s">
        <v>120</v>
      </c>
      <c r="B10" s="21">
        <v>2922</v>
      </c>
      <c r="C10" s="26">
        <v>0</v>
      </c>
      <c r="D10" s="22">
        <v>0</v>
      </c>
      <c r="E10" s="21">
        <v>2922</v>
      </c>
      <c r="F10" s="21">
        <v>16454</v>
      </c>
      <c r="G10" s="23">
        <v>88.91</v>
      </c>
      <c r="H10" s="24">
        <v>5479.6</v>
      </c>
      <c r="I10" s="25">
        <v>1.8753</v>
      </c>
      <c r="J10" s="26">
        <v>1.6</v>
      </c>
      <c r="K10" s="21">
        <v>1052</v>
      </c>
      <c r="L10" s="26">
        <v>3.21</v>
      </c>
      <c r="M10" s="21">
        <v>1870</v>
      </c>
      <c r="N10" s="26">
        <v>1.1200000000000001</v>
      </c>
      <c r="O10" s="27">
        <v>243371</v>
      </c>
      <c r="P10" s="85">
        <f t="shared" si="0"/>
        <v>4.8944723618090453</v>
      </c>
      <c r="Q10" s="122">
        <f>SUM(H8:H10)</f>
        <v>15081.539999999999</v>
      </c>
      <c r="T10" s="14"/>
      <c r="U10" s="15"/>
      <c r="V10" s="18"/>
      <c r="W10" s="13"/>
      <c r="X10" s="15"/>
      <c r="Y10" s="15"/>
      <c r="Z10" s="16"/>
      <c r="AA10" s="17"/>
      <c r="AB10" s="11"/>
      <c r="AC10" s="18"/>
      <c r="AD10" s="18"/>
      <c r="AE10" s="18"/>
      <c r="AF10" s="15"/>
      <c r="AG10" s="18"/>
      <c r="AH10" s="19"/>
    </row>
    <row r="11" spans="1:34" ht="15.75" thickBot="1">
      <c r="A11" s="14" t="s">
        <v>121</v>
      </c>
      <c r="B11" s="15">
        <v>2552</v>
      </c>
      <c r="C11" s="18">
        <v>3</v>
      </c>
      <c r="D11" s="13">
        <v>0</v>
      </c>
      <c r="E11" s="15">
        <v>2552</v>
      </c>
      <c r="F11" s="15">
        <v>14159</v>
      </c>
      <c r="G11" s="16">
        <v>79.06</v>
      </c>
      <c r="H11" s="17">
        <v>4635.38</v>
      </c>
      <c r="I11" s="11">
        <v>1.8164</v>
      </c>
      <c r="J11" s="18">
        <v>1.6</v>
      </c>
      <c r="K11" s="18">
        <v>854</v>
      </c>
      <c r="L11" s="18">
        <v>3.35</v>
      </c>
      <c r="M11" s="15">
        <v>1698</v>
      </c>
      <c r="N11" s="18">
        <v>1.05</v>
      </c>
      <c r="O11" s="19">
        <v>243389</v>
      </c>
      <c r="P11" s="85">
        <f t="shared" si="0"/>
        <v>4.2747068676716919</v>
      </c>
      <c r="T11" s="102"/>
      <c r="U11" s="111"/>
      <c r="V11" s="103"/>
      <c r="W11" s="104"/>
      <c r="X11" s="111"/>
      <c r="Y11" s="111"/>
      <c r="Z11" s="105"/>
      <c r="AA11" s="118"/>
      <c r="AB11" s="106"/>
      <c r="AC11" s="103"/>
      <c r="AD11" s="103"/>
      <c r="AE11" s="103"/>
      <c r="AF11" s="111"/>
      <c r="AG11" s="103"/>
      <c r="AH11" s="117"/>
    </row>
    <row r="12" spans="1:34" ht="15.75" thickBot="1">
      <c r="A12" s="20" t="s">
        <v>122</v>
      </c>
      <c r="B12" s="21">
        <v>2588</v>
      </c>
      <c r="C12" s="26">
        <v>22</v>
      </c>
      <c r="D12" s="22">
        <v>0</v>
      </c>
      <c r="E12" s="21">
        <v>2588</v>
      </c>
      <c r="F12" s="21">
        <v>14052</v>
      </c>
      <c r="G12" s="23">
        <v>75.930000000000007</v>
      </c>
      <c r="H12" s="24">
        <v>4674.84</v>
      </c>
      <c r="I12" s="25">
        <v>1.8064</v>
      </c>
      <c r="J12" s="26">
        <v>1.6</v>
      </c>
      <c r="K12" s="26">
        <v>913</v>
      </c>
      <c r="L12" s="26">
        <v>3.02</v>
      </c>
      <c r="M12" s="21">
        <v>1675</v>
      </c>
      <c r="N12" s="26">
        <v>1.1399999999999999</v>
      </c>
      <c r="O12" s="27">
        <v>243423</v>
      </c>
      <c r="P12" s="85">
        <f t="shared" si="0"/>
        <v>4.3350083752093802</v>
      </c>
      <c r="T12" s="14"/>
      <c r="U12" s="15"/>
      <c r="V12" s="18"/>
      <c r="W12" s="13"/>
      <c r="X12" s="15"/>
      <c r="Y12" s="15"/>
      <c r="Z12" s="16"/>
      <c r="AA12" s="17"/>
      <c r="AB12" s="30"/>
      <c r="AC12" s="18"/>
      <c r="AD12" s="18"/>
      <c r="AE12" s="18"/>
      <c r="AF12" s="15"/>
      <c r="AG12" s="18"/>
      <c r="AH12" s="19"/>
    </row>
    <row r="13" spans="1:34" ht="15.75" thickBot="1">
      <c r="A13" s="14" t="s">
        <v>123</v>
      </c>
      <c r="B13" s="15">
        <v>2653</v>
      </c>
      <c r="C13" s="18">
        <v>12</v>
      </c>
      <c r="D13" s="13">
        <v>0</v>
      </c>
      <c r="E13" s="15">
        <v>2653</v>
      </c>
      <c r="F13" s="15">
        <v>14488</v>
      </c>
      <c r="G13" s="16">
        <v>80.89</v>
      </c>
      <c r="H13" s="17">
        <v>4978.03</v>
      </c>
      <c r="I13" s="11">
        <v>1.8764000000000001</v>
      </c>
      <c r="J13" s="18">
        <v>1.6</v>
      </c>
      <c r="K13" s="15">
        <v>1017</v>
      </c>
      <c r="L13" s="18">
        <v>3.05</v>
      </c>
      <c r="M13" s="15">
        <v>1636</v>
      </c>
      <c r="N13" s="18">
        <v>1.1399999999999999</v>
      </c>
      <c r="O13" s="19">
        <v>243451</v>
      </c>
      <c r="P13" s="85">
        <f t="shared" si="0"/>
        <v>4.4438860971524292</v>
      </c>
      <c r="Q13" s="122">
        <f>SUM(H11:H13)</f>
        <v>14288.25</v>
      </c>
      <c r="T13" s="20"/>
      <c r="U13" s="21"/>
      <c r="V13" s="26"/>
      <c r="W13" s="22"/>
      <c r="X13" s="21"/>
      <c r="Y13" s="21"/>
      <c r="Z13" s="23"/>
      <c r="AA13" s="24"/>
      <c r="AB13" s="39"/>
      <c r="AC13" s="26"/>
      <c r="AD13" s="26"/>
      <c r="AE13" s="26"/>
      <c r="AF13" s="21"/>
      <c r="AG13" s="26"/>
      <c r="AH13" s="27"/>
    </row>
    <row r="14" spans="1:34" ht="15.75" thickBot="1">
      <c r="A14" s="20" t="s">
        <v>124</v>
      </c>
      <c r="B14" s="21">
        <v>3080</v>
      </c>
      <c r="C14" s="26">
        <v>4</v>
      </c>
      <c r="D14" s="22">
        <v>0</v>
      </c>
      <c r="E14" s="21">
        <v>3080</v>
      </c>
      <c r="F14" s="21">
        <v>16517</v>
      </c>
      <c r="G14" s="23">
        <v>89.25</v>
      </c>
      <c r="H14" s="24">
        <v>5455.11</v>
      </c>
      <c r="I14" s="25">
        <v>1.7710999999999999</v>
      </c>
      <c r="J14" s="26">
        <v>1.6</v>
      </c>
      <c r="K14" s="21">
        <v>1118</v>
      </c>
      <c r="L14" s="26">
        <v>2.93</v>
      </c>
      <c r="M14" s="21">
        <v>1962</v>
      </c>
      <c r="N14" s="26">
        <v>1.1100000000000001</v>
      </c>
      <c r="O14" s="27">
        <v>243481</v>
      </c>
      <c r="P14" s="85">
        <f t="shared" si="0"/>
        <v>5.159128978224456</v>
      </c>
      <c r="T14" s="14"/>
      <c r="U14" s="15"/>
      <c r="V14" s="18"/>
      <c r="W14" s="13"/>
      <c r="X14" s="15"/>
      <c r="Y14" s="15"/>
      <c r="Z14" s="16"/>
      <c r="AA14" s="17"/>
      <c r="AB14" s="30"/>
      <c r="AC14" s="18"/>
      <c r="AD14" s="18"/>
      <c r="AE14" s="18"/>
      <c r="AF14" s="15"/>
      <c r="AG14" s="18"/>
      <c r="AH14" s="19"/>
    </row>
    <row r="15" spans="1:34" ht="15.75" thickBot="1">
      <c r="A15" s="14" t="s">
        <v>125</v>
      </c>
      <c r="B15" s="15">
        <v>2961</v>
      </c>
      <c r="C15" s="18">
        <v>3</v>
      </c>
      <c r="D15" s="13">
        <v>0</v>
      </c>
      <c r="E15" s="15">
        <v>2961</v>
      </c>
      <c r="F15" s="15">
        <v>15741</v>
      </c>
      <c r="G15" s="16">
        <v>85.05</v>
      </c>
      <c r="H15" s="17">
        <v>5130.4399999999996</v>
      </c>
      <c r="I15" s="11">
        <v>1.7326999999999999</v>
      </c>
      <c r="J15" s="18">
        <v>1.6</v>
      </c>
      <c r="K15" s="15">
        <v>1006</v>
      </c>
      <c r="L15" s="18">
        <v>3.03</v>
      </c>
      <c r="M15" s="15">
        <v>1955</v>
      </c>
      <c r="N15" s="18">
        <v>1.07</v>
      </c>
      <c r="O15" s="19">
        <v>243509</v>
      </c>
      <c r="P15" s="85">
        <f t="shared" si="0"/>
        <v>4.9597989949748742</v>
      </c>
      <c r="T15" s="20"/>
      <c r="U15" s="21"/>
      <c r="V15" s="26"/>
      <c r="W15" s="22"/>
      <c r="X15" s="21"/>
      <c r="Y15" s="21"/>
      <c r="Z15" s="23"/>
      <c r="AA15" s="24"/>
      <c r="AB15" s="25"/>
      <c r="AC15" s="26"/>
      <c r="AD15" s="26"/>
      <c r="AE15" s="26"/>
      <c r="AF15" s="21"/>
      <c r="AG15" s="26"/>
      <c r="AH15" s="27"/>
    </row>
    <row r="16" spans="1:34" ht="15.75" thickBot="1">
      <c r="A16" s="4" t="s">
        <v>13</v>
      </c>
      <c r="B16" s="5">
        <v>29884</v>
      </c>
      <c r="C16" s="6">
        <v>78</v>
      </c>
      <c r="D16" s="6">
        <v>0</v>
      </c>
      <c r="E16" s="5">
        <v>29884</v>
      </c>
      <c r="F16" s="5">
        <v>161754</v>
      </c>
      <c r="G16" s="6">
        <v>80.88</v>
      </c>
      <c r="H16" s="7">
        <v>53942.6</v>
      </c>
      <c r="I16" s="6">
        <v>1.8050999999999999</v>
      </c>
      <c r="J16" s="4">
        <v>1.6</v>
      </c>
      <c r="K16" s="5">
        <v>10624</v>
      </c>
      <c r="L16" s="6">
        <v>3.08</v>
      </c>
      <c r="M16" s="5">
        <v>19260</v>
      </c>
      <c r="N16" s="6">
        <v>1.1000000000000001</v>
      </c>
      <c r="O16" s="28"/>
      <c r="P16" s="85">
        <f t="shared" si="0"/>
        <v>50.056951423785591</v>
      </c>
      <c r="T16" s="14"/>
      <c r="U16" s="15"/>
      <c r="V16" s="18"/>
      <c r="W16" s="13"/>
      <c r="X16" s="15"/>
      <c r="Y16" s="15"/>
      <c r="Z16" s="16"/>
      <c r="AA16" s="17"/>
      <c r="AB16" s="11"/>
      <c r="AC16" s="18"/>
      <c r="AD16" s="18"/>
      <c r="AE16" s="18"/>
      <c r="AF16" s="15"/>
      <c r="AG16" s="18"/>
      <c r="AH16" s="19"/>
    </row>
    <row r="17" spans="1:34" ht="15.75" thickBot="1">
      <c r="A17" s="107"/>
      <c r="B17" s="109"/>
      <c r="C17" s="109"/>
      <c r="D17" s="108"/>
      <c r="E17" s="109"/>
      <c r="F17" s="109"/>
      <c r="G17" s="108"/>
      <c r="H17" s="112"/>
      <c r="I17" s="108"/>
      <c r="J17" s="107"/>
      <c r="K17" s="109"/>
      <c r="L17" s="108"/>
      <c r="M17" s="109"/>
      <c r="N17" s="108"/>
      <c r="O17" s="28"/>
      <c r="P17" s="85">
        <f>+B17/$P$4</f>
        <v>0</v>
      </c>
      <c r="T17" s="5">
        <f>+F16</f>
        <v>161754</v>
      </c>
      <c r="U17">
        <v>100</v>
      </c>
      <c r="V17" s="137">
        <f>+T17*U17</f>
        <v>16175400</v>
      </c>
      <c r="W17">
        <v>616</v>
      </c>
      <c r="X17">
        <v>365</v>
      </c>
      <c r="Y17" s="137">
        <f>+W17*X17</f>
        <v>224840</v>
      </c>
      <c r="AB17" s="86">
        <f>+V17/Y17</f>
        <v>71.941825297989681</v>
      </c>
      <c r="AC17" s="26"/>
      <c r="AD17" s="21"/>
      <c r="AE17" s="26"/>
      <c r="AF17" s="21"/>
      <c r="AG17" s="26"/>
      <c r="AH17" s="27"/>
    </row>
    <row r="18" spans="1:34" ht="18.75" thickBot="1">
      <c r="A18" s="8" t="s">
        <v>20</v>
      </c>
      <c r="T18" s="107"/>
      <c r="U18" s="109"/>
      <c r="V18" s="109"/>
      <c r="W18" s="108"/>
      <c r="X18" s="109"/>
      <c r="Y18" s="109"/>
      <c r="Z18" s="108"/>
      <c r="AA18" s="112"/>
      <c r="AB18" s="108"/>
      <c r="AC18" s="107"/>
      <c r="AD18" s="109"/>
      <c r="AE18" s="108"/>
      <c r="AF18" s="109"/>
      <c r="AG18" s="108"/>
      <c r="AH18" s="28"/>
    </row>
    <row r="19" spans="1:34" ht="30.75" thickBot="1">
      <c r="A19" s="9" t="s">
        <v>21</v>
      </c>
    </row>
    <row r="20" spans="1:34" ht="15.75" thickBot="1">
      <c r="A20" s="101" t="s">
        <v>1</v>
      </c>
      <c r="B20" s="101" t="s">
        <v>2</v>
      </c>
      <c r="C20" s="110" t="s">
        <v>104</v>
      </c>
      <c r="D20" s="110" t="s">
        <v>3</v>
      </c>
      <c r="E20" s="101" t="s">
        <v>2</v>
      </c>
      <c r="F20" s="101" t="s">
        <v>4</v>
      </c>
      <c r="G20" s="101" t="s">
        <v>5</v>
      </c>
      <c r="H20" s="110" t="s">
        <v>6</v>
      </c>
      <c r="I20" s="110"/>
      <c r="J20" s="110"/>
      <c r="K20" s="127" t="s">
        <v>7</v>
      </c>
      <c r="L20" s="128"/>
      <c r="M20" s="127" t="s">
        <v>8</v>
      </c>
      <c r="N20" s="128"/>
      <c r="O20" s="110" t="s">
        <v>9</v>
      </c>
      <c r="P20" s="84" t="s">
        <v>99</v>
      </c>
    </row>
    <row r="21" spans="1:34" ht="16.5" thickTop="1" thickBot="1">
      <c r="A21" s="101" t="s">
        <v>10</v>
      </c>
      <c r="B21" s="101" t="s">
        <v>11</v>
      </c>
      <c r="C21" s="101" t="s">
        <v>105</v>
      </c>
      <c r="D21" s="101" t="s">
        <v>12</v>
      </c>
      <c r="E21" s="101" t="s">
        <v>106</v>
      </c>
      <c r="F21" s="101" t="s">
        <v>13</v>
      </c>
      <c r="G21" s="101" t="s">
        <v>14</v>
      </c>
      <c r="H21" s="101" t="s">
        <v>15</v>
      </c>
      <c r="I21" s="101" t="s">
        <v>16</v>
      </c>
      <c r="J21" s="101" t="s">
        <v>17</v>
      </c>
      <c r="K21" s="101" t="s">
        <v>2</v>
      </c>
      <c r="L21" s="101" t="s">
        <v>16</v>
      </c>
      <c r="M21" s="101" t="s">
        <v>2</v>
      </c>
      <c r="N21" s="101" t="s">
        <v>16</v>
      </c>
      <c r="O21" s="101" t="s">
        <v>18</v>
      </c>
      <c r="P21">
        <v>208</v>
      </c>
    </row>
    <row r="22" spans="1:34" ht="16.5" thickTop="1" thickBot="1">
      <c r="A22" s="14" t="s">
        <v>109</v>
      </c>
      <c r="B22" s="15">
        <v>1060</v>
      </c>
      <c r="C22" s="18">
        <v>0</v>
      </c>
      <c r="D22" s="13">
        <v>0</v>
      </c>
      <c r="E22" s="15">
        <v>1060</v>
      </c>
      <c r="F22" s="15">
        <v>5222</v>
      </c>
      <c r="G22" s="16">
        <v>80.989999999999995</v>
      </c>
      <c r="H22" s="17">
        <v>1507.35</v>
      </c>
      <c r="I22" s="11">
        <v>1.4219999999999999</v>
      </c>
      <c r="J22" s="18">
        <v>1</v>
      </c>
      <c r="K22" s="18">
        <v>345</v>
      </c>
      <c r="L22" s="18">
        <v>2.39</v>
      </c>
      <c r="M22" s="18">
        <v>715</v>
      </c>
      <c r="N22" s="18">
        <v>0.95</v>
      </c>
      <c r="O22" s="19">
        <v>243507</v>
      </c>
      <c r="P22" s="85">
        <f>+B22/$P$21</f>
        <v>5.0961538461538458</v>
      </c>
    </row>
    <row r="23" spans="1:34" ht="15.75" thickBot="1">
      <c r="A23" s="20" t="s">
        <v>110</v>
      </c>
      <c r="B23" s="26">
        <v>986</v>
      </c>
      <c r="C23" s="26">
        <v>0</v>
      </c>
      <c r="D23" s="22">
        <v>0</v>
      </c>
      <c r="E23" s="26">
        <v>986</v>
      </c>
      <c r="F23" s="21">
        <v>5011</v>
      </c>
      <c r="G23" s="23">
        <v>80.3</v>
      </c>
      <c r="H23" s="24">
        <v>1427.11</v>
      </c>
      <c r="I23" s="25">
        <v>1.4474</v>
      </c>
      <c r="J23" s="26">
        <v>1</v>
      </c>
      <c r="K23" s="26">
        <v>322</v>
      </c>
      <c r="L23" s="26">
        <v>2.48</v>
      </c>
      <c r="M23" s="26">
        <v>664</v>
      </c>
      <c r="N23" s="26">
        <v>0.95</v>
      </c>
      <c r="O23" s="27">
        <v>243437</v>
      </c>
      <c r="P23" s="85">
        <f t="shared" ref="P23:P34" si="1">+B23/$P$21</f>
        <v>4.740384615384615</v>
      </c>
    </row>
    <row r="24" spans="1:34" ht="15.75" thickBot="1">
      <c r="A24" s="14" t="s">
        <v>111</v>
      </c>
      <c r="B24" s="15">
        <v>1013</v>
      </c>
      <c r="C24" s="18">
        <v>3</v>
      </c>
      <c r="D24" s="13">
        <v>0</v>
      </c>
      <c r="E24" s="15">
        <v>1013</v>
      </c>
      <c r="F24" s="15">
        <v>5000</v>
      </c>
      <c r="G24" s="16">
        <v>77.540000000000006</v>
      </c>
      <c r="H24" s="17">
        <v>1581.91</v>
      </c>
      <c r="I24" s="11">
        <v>1.5616000000000001</v>
      </c>
      <c r="J24" s="18">
        <v>1</v>
      </c>
      <c r="K24" s="18">
        <v>329</v>
      </c>
      <c r="L24" s="18">
        <v>2.71</v>
      </c>
      <c r="M24" s="18">
        <v>684</v>
      </c>
      <c r="N24" s="18">
        <v>1.01</v>
      </c>
      <c r="O24" s="19">
        <v>243346</v>
      </c>
      <c r="P24" s="85">
        <f t="shared" si="1"/>
        <v>4.8701923076923075</v>
      </c>
      <c r="Q24" s="122">
        <f>SUM(H22:H24)</f>
        <v>4516.37</v>
      </c>
    </row>
    <row r="25" spans="1:34" ht="15.75" thickBot="1">
      <c r="A25" s="20" t="s">
        <v>112</v>
      </c>
      <c r="B25" s="21">
        <v>1019</v>
      </c>
      <c r="C25" s="26">
        <v>0</v>
      </c>
      <c r="D25" s="22">
        <v>0</v>
      </c>
      <c r="E25" s="21">
        <v>1019</v>
      </c>
      <c r="F25" s="21">
        <v>4794</v>
      </c>
      <c r="G25" s="23">
        <v>74.349999999999994</v>
      </c>
      <c r="H25" s="24">
        <v>1547.32</v>
      </c>
      <c r="I25" s="25">
        <v>1.5185</v>
      </c>
      <c r="J25" s="26">
        <v>1</v>
      </c>
      <c r="K25" s="26">
        <v>347</v>
      </c>
      <c r="L25" s="26">
        <v>2.5499999999999998</v>
      </c>
      <c r="M25" s="26">
        <v>672</v>
      </c>
      <c r="N25" s="26">
        <v>0.99</v>
      </c>
      <c r="O25" s="27">
        <v>243355</v>
      </c>
      <c r="P25" s="85">
        <f t="shared" si="1"/>
        <v>4.8990384615384617</v>
      </c>
    </row>
    <row r="26" spans="1:34" ht="15.75" thickBot="1">
      <c r="A26" s="14" t="s">
        <v>119</v>
      </c>
      <c r="B26" s="18">
        <v>933</v>
      </c>
      <c r="C26" s="18">
        <v>0</v>
      </c>
      <c r="D26" s="13">
        <v>0</v>
      </c>
      <c r="E26" s="18">
        <v>933</v>
      </c>
      <c r="F26" s="15">
        <v>4351</v>
      </c>
      <c r="G26" s="16">
        <v>74.709999999999994</v>
      </c>
      <c r="H26" s="17">
        <v>1326.87</v>
      </c>
      <c r="I26" s="11">
        <v>1.4221999999999999</v>
      </c>
      <c r="J26" s="18">
        <v>1</v>
      </c>
      <c r="K26" s="18">
        <v>293</v>
      </c>
      <c r="L26" s="18">
        <v>2.39</v>
      </c>
      <c r="M26" s="18">
        <v>640</v>
      </c>
      <c r="N26" s="18">
        <v>0.98</v>
      </c>
      <c r="O26" s="19">
        <v>243370</v>
      </c>
      <c r="P26" s="85">
        <f t="shared" si="1"/>
        <v>4.4855769230769234</v>
      </c>
    </row>
    <row r="27" spans="1:34" ht="15.75" thickBot="1">
      <c r="A27" s="20" t="s">
        <v>120</v>
      </c>
      <c r="B27" s="21">
        <v>1140</v>
      </c>
      <c r="C27" s="26">
        <v>0</v>
      </c>
      <c r="D27" s="22">
        <v>0</v>
      </c>
      <c r="E27" s="21">
        <v>1140</v>
      </c>
      <c r="F27" s="21">
        <v>5345</v>
      </c>
      <c r="G27" s="23">
        <v>82.89</v>
      </c>
      <c r="H27" s="24">
        <v>1628.07</v>
      </c>
      <c r="I27" s="25">
        <v>1.4280999999999999</v>
      </c>
      <c r="J27" s="26">
        <v>1</v>
      </c>
      <c r="K27" s="26">
        <v>417</v>
      </c>
      <c r="L27" s="26">
        <v>2.2999999999999998</v>
      </c>
      <c r="M27" s="26">
        <v>723</v>
      </c>
      <c r="N27" s="26">
        <v>0.92</v>
      </c>
      <c r="O27" s="27">
        <v>243460</v>
      </c>
      <c r="P27" s="85">
        <f t="shared" si="1"/>
        <v>5.4807692307692308</v>
      </c>
      <c r="Q27" s="122">
        <f>SUM(H25:H27)</f>
        <v>4502.2599999999993</v>
      </c>
    </row>
    <row r="28" spans="1:34" ht="15.75" thickBot="1">
      <c r="A28" s="14" t="s">
        <v>121</v>
      </c>
      <c r="B28" s="18">
        <v>983</v>
      </c>
      <c r="C28" s="18">
        <v>0</v>
      </c>
      <c r="D28" s="13">
        <v>0</v>
      </c>
      <c r="E28" s="18">
        <v>983</v>
      </c>
      <c r="F28" s="15">
        <v>4399</v>
      </c>
      <c r="G28" s="16">
        <v>70.5</v>
      </c>
      <c r="H28" s="17">
        <v>1390.05</v>
      </c>
      <c r="I28" s="11">
        <v>1.4140999999999999</v>
      </c>
      <c r="J28" s="18">
        <v>1</v>
      </c>
      <c r="K28" s="18">
        <v>350</v>
      </c>
      <c r="L28" s="18">
        <v>2.27</v>
      </c>
      <c r="M28" s="18">
        <v>633</v>
      </c>
      <c r="N28" s="18">
        <v>0.94</v>
      </c>
      <c r="O28" s="19">
        <v>243427</v>
      </c>
      <c r="P28" s="85">
        <f t="shared" si="1"/>
        <v>4.7259615384615383</v>
      </c>
    </row>
    <row r="29" spans="1:34" ht="15.75" thickBot="1">
      <c r="A29" s="20" t="s">
        <v>122</v>
      </c>
      <c r="B29" s="26">
        <v>969</v>
      </c>
      <c r="C29" s="26">
        <v>0</v>
      </c>
      <c r="D29" s="22">
        <v>0</v>
      </c>
      <c r="E29" s="26">
        <v>969</v>
      </c>
      <c r="F29" s="21">
        <v>4460</v>
      </c>
      <c r="G29" s="23">
        <v>69.17</v>
      </c>
      <c r="H29" s="24">
        <v>1334.55</v>
      </c>
      <c r="I29" s="25">
        <v>1.3772</v>
      </c>
      <c r="J29" s="26">
        <v>1</v>
      </c>
      <c r="K29" s="26">
        <v>354</v>
      </c>
      <c r="L29" s="26">
        <v>2.14</v>
      </c>
      <c r="M29" s="26">
        <v>615</v>
      </c>
      <c r="N29" s="26">
        <v>0.94</v>
      </c>
      <c r="O29" s="27">
        <v>243438</v>
      </c>
      <c r="P29" s="85">
        <f t="shared" si="1"/>
        <v>4.6586538461538458</v>
      </c>
    </row>
    <row r="30" spans="1:34" ht="15.75" thickBot="1">
      <c r="A30" s="14" t="s">
        <v>123</v>
      </c>
      <c r="B30" s="15">
        <v>1096</v>
      </c>
      <c r="C30" s="18">
        <v>0</v>
      </c>
      <c r="D30" s="13">
        <v>0</v>
      </c>
      <c r="E30" s="15">
        <v>1096</v>
      </c>
      <c r="F30" s="15">
        <v>5226</v>
      </c>
      <c r="G30" s="16">
        <v>83.75</v>
      </c>
      <c r="H30" s="17">
        <v>1459.95</v>
      </c>
      <c r="I30" s="11">
        <v>1.3321000000000001</v>
      </c>
      <c r="J30" s="18">
        <v>1</v>
      </c>
      <c r="K30" s="18">
        <v>400</v>
      </c>
      <c r="L30" s="18">
        <v>2.19</v>
      </c>
      <c r="M30" s="18">
        <v>696</v>
      </c>
      <c r="N30" s="18">
        <v>0.84</v>
      </c>
      <c r="O30" s="19">
        <v>243454</v>
      </c>
      <c r="P30" s="85">
        <f t="shared" si="1"/>
        <v>5.2692307692307692</v>
      </c>
      <c r="Q30" s="122">
        <f>SUM(H28:H30)</f>
        <v>4184.55</v>
      </c>
    </row>
    <row r="31" spans="1:34" ht="15.75" thickBot="1">
      <c r="A31" s="20" t="s">
        <v>124</v>
      </c>
      <c r="B31" s="21">
        <v>1073</v>
      </c>
      <c r="C31" s="26">
        <v>0</v>
      </c>
      <c r="D31" s="22">
        <v>0</v>
      </c>
      <c r="E31" s="21">
        <v>1073</v>
      </c>
      <c r="F31" s="21">
        <v>5074</v>
      </c>
      <c r="G31" s="23">
        <v>78.69</v>
      </c>
      <c r="H31" s="24">
        <v>1475.72</v>
      </c>
      <c r="I31" s="25">
        <v>1.3753</v>
      </c>
      <c r="J31" s="26">
        <v>1</v>
      </c>
      <c r="K31" s="26">
        <v>372</v>
      </c>
      <c r="L31" s="26">
        <v>2.39</v>
      </c>
      <c r="M31" s="26">
        <v>701</v>
      </c>
      <c r="N31" s="26">
        <v>0.84</v>
      </c>
      <c r="O31" s="27">
        <v>243502</v>
      </c>
      <c r="P31" s="85">
        <f t="shared" si="1"/>
        <v>5.1586538461538458</v>
      </c>
    </row>
    <row r="32" spans="1:34" ht="15.75" thickBot="1">
      <c r="A32" s="14" t="s">
        <v>125</v>
      </c>
      <c r="B32" s="15">
        <v>1208</v>
      </c>
      <c r="C32" s="18">
        <v>0</v>
      </c>
      <c r="D32" s="10">
        <v>14</v>
      </c>
      <c r="E32" s="15">
        <v>1194</v>
      </c>
      <c r="F32" s="15">
        <v>5393</v>
      </c>
      <c r="G32" s="16">
        <v>83.64</v>
      </c>
      <c r="H32" s="17">
        <v>1555.05</v>
      </c>
      <c r="I32" s="11">
        <v>1.3024</v>
      </c>
      <c r="J32" s="18">
        <v>1</v>
      </c>
      <c r="K32" s="18">
        <v>420</v>
      </c>
      <c r="L32" s="18">
        <v>2.2200000000000002</v>
      </c>
      <c r="M32" s="18">
        <v>774</v>
      </c>
      <c r="N32" s="18">
        <v>0.8</v>
      </c>
      <c r="O32" s="19">
        <v>243517</v>
      </c>
      <c r="P32" s="85">
        <f t="shared" si="1"/>
        <v>5.8076923076923075</v>
      </c>
    </row>
    <row r="33" spans="1:17" ht="15.75" thickBot="1">
      <c r="A33" s="20" t="s">
        <v>189</v>
      </c>
      <c r="B33" s="26">
        <v>843</v>
      </c>
      <c r="C33" s="26">
        <v>0</v>
      </c>
      <c r="D33" s="29">
        <v>563</v>
      </c>
      <c r="E33" s="26">
        <v>280</v>
      </c>
      <c r="F33" s="21">
        <v>3896</v>
      </c>
      <c r="G33" s="23">
        <v>62.44</v>
      </c>
      <c r="H33" s="26">
        <v>351.29</v>
      </c>
      <c r="I33" s="25">
        <v>1.2545999999999999</v>
      </c>
      <c r="J33" s="26">
        <v>1</v>
      </c>
      <c r="K33" s="26">
        <v>110</v>
      </c>
      <c r="L33" s="26">
        <v>2.2000000000000002</v>
      </c>
      <c r="M33" s="26">
        <v>170</v>
      </c>
      <c r="N33" s="26">
        <v>0.64</v>
      </c>
      <c r="O33" s="27">
        <v>243517</v>
      </c>
      <c r="P33" s="85">
        <f t="shared" si="1"/>
        <v>4.052884615384615</v>
      </c>
    </row>
    <row r="34" spans="1:17" ht="15.75" thickBot="1">
      <c r="A34" s="4" t="s">
        <v>13</v>
      </c>
      <c r="B34" s="5">
        <v>12323</v>
      </c>
      <c r="C34" s="6">
        <v>3</v>
      </c>
      <c r="D34" s="6">
        <v>577</v>
      </c>
      <c r="E34" s="5">
        <v>11746</v>
      </c>
      <c r="F34" s="5">
        <v>58171</v>
      </c>
      <c r="G34" s="6">
        <v>76.62</v>
      </c>
      <c r="H34" s="7">
        <v>16585.25</v>
      </c>
      <c r="I34" s="6">
        <v>1.4119999999999999</v>
      </c>
      <c r="J34" s="4">
        <v>1</v>
      </c>
      <c r="K34" s="5">
        <v>4059</v>
      </c>
      <c r="L34" s="6">
        <v>2.35</v>
      </c>
      <c r="M34" s="5">
        <v>7687</v>
      </c>
      <c r="N34" s="6">
        <v>0.91</v>
      </c>
      <c r="O34" s="28"/>
      <c r="P34" s="85">
        <f t="shared" si="1"/>
        <v>59.245192307692307</v>
      </c>
    </row>
    <row r="35" spans="1:17">
      <c r="A35" s="35"/>
      <c r="B35" s="36"/>
      <c r="C35" s="37"/>
      <c r="D35" s="36"/>
      <c r="E35" s="37"/>
      <c r="F35" s="38"/>
      <c r="G35" s="37"/>
      <c r="H35" s="35"/>
      <c r="I35" s="36"/>
      <c r="J35" s="37"/>
      <c r="K35" s="36"/>
      <c r="L35" s="37"/>
    </row>
    <row r="36" spans="1:17" ht="18">
      <c r="A36" s="8" t="s">
        <v>44</v>
      </c>
    </row>
    <row r="37" spans="1:17" ht="30.75" thickBot="1">
      <c r="A37" s="9" t="s">
        <v>114</v>
      </c>
    </row>
    <row r="38" spans="1:17" ht="15.75" thickBot="1">
      <c r="A38" s="101" t="s">
        <v>1</v>
      </c>
      <c r="B38" s="101" t="s">
        <v>2</v>
      </c>
      <c r="C38" s="110" t="s">
        <v>104</v>
      </c>
      <c r="D38" s="110" t="s">
        <v>3</v>
      </c>
      <c r="E38" s="101" t="s">
        <v>2</v>
      </c>
      <c r="F38" s="101" t="s">
        <v>4</v>
      </c>
      <c r="G38" s="101" t="s">
        <v>5</v>
      </c>
      <c r="H38" s="110" t="s">
        <v>6</v>
      </c>
      <c r="I38" s="110"/>
      <c r="J38" s="110"/>
      <c r="K38" s="127" t="s">
        <v>7</v>
      </c>
      <c r="L38" s="128"/>
      <c r="M38" s="127" t="s">
        <v>8</v>
      </c>
      <c r="N38" s="128"/>
      <c r="O38" s="110" t="s">
        <v>9</v>
      </c>
      <c r="P38" s="84" t="s">
        <v>99</v>
      </c>
    </row>
    <row r="39" spans="1:17" ht="16.5" thickTop="1" thickBot="1">
      <c r="A39" s="101" t="s">
        <v>10</v>
      </c>
      <c r="B39" s="101" t="s">
        <v>11</v>
      </c>
      <c r="C39" s="101" t="s">
        <v>105</v>
      </c>
      <c r="D39" s="101" t="s">
        <v>12</v>
      </c>
      <c r="E39" s="101" t="s">
        <v>106</v>
      </c>
      <c r="F39" s="101" t="s">
        <v>13</v>
      </c>
      <c r="G39" s="101" t="s">
        <v>14</v>
      </c>
      <c r="H39" s="101" t="s">
        <v>15</v>
      </c>
      <c r="I39" s="101" t="s">
        <v>16</v>
      </c>
      <c r="J39" s="101" t="s">
        <v>17</v>
      </c>
      <c r="K39" s="101" t="s">
        <v>2</v>
      </c>
      <c r="L39" s="101" t="s">
        <v>16</v>
      </c>
      <c r="M39" s="101" t="s">
        <v>2</v>
      </c>
      <c r="N39" s="101" t="s">
        <v>16</v>
      </c>
      <c r="O39" s="101" t="s">
        <v>18</v>
      </c>
      <c r="P39">
        <v>32</v>
      </c>
    </row>
    <row r="40" spans="1:17" ht="16.5" thickTop="1" thickBot="1">
      <c r="A40" s="14" t="s">
        <v>109</v>
      </c>
      <c r="B40" s="18">
        <v>191</v>
      </c>
      <c r="C40" s="18">
        <v>0</v>
      </c>
      <c r="D40" s="13">
        <v>0</v>
      </c>
      <c r="E40" s="18">
        <v>191</v>
      </c>
      <c r="F40" s="18">
        <v>856</v>
      </c>
      <c r="G40" s="16">
        <v>86.29</v>
      </c>
      <c r="H40" s="18">
        <v>175.09</v>
      </c>
      <c r="I40" s="11">
        <v>0.91669999999999996</v>
      </c>
      <c r="J40" s="18">
        <v>0.6</v>
      </c>
      <c r="K40" s="18">
        <v>0</v>
      </c>
      <c r="L40" s="18">
        <v>0</v>
      </c>
      <c r="M40" s="18">
        <v>191</v>
      </c>
      <c r="N40" s="18">
        <v>0.92</v>
      </c>
      <c r="O40" s="19">
        <v>243454</v>
      </c>
      <c r="P40" s="85">
        <f>+B40/$P$39</f>
        <v>5.96875</v>
      </c>
    </row>
    <row r="41" spans="1:17" ht="15.75" thickBot="1">
      <c r="A41" s="20" t="s">
        <v>110</v>
      </c>
      <c r="B41" s="26">
        <v>198</v>
      </c>
      <c r="C41" s="26">
        <v>0</v>
      </c>
      <c r="D41" s="22">
        <v>0</v>
      </c>
      <c r="E41" s="26">
        <v>198</v>
      </c>
      <c r="F41" s="26">
        <v>782</v>
      </c>
      <c r="G41" s="23">
        <v>81.459999999999994</v>
      </c>
      <c r="H41" s="26">
        <v>186.81</v>
      </c>
      <c r="I41" s="25">
        <v>0.94350000000000001</v>
      </c>
      <c r="J41" s="26">
        <v>0.6</v>
      </c>
      <c r="K41" s="26">
        <v>0</v>
      </c>
      <c r="L41" s="26">
        <v>0</v>
      </c>
      <c r="M41" s="26">
        <v>198</v>
      </c>
      <c r="N41" s="26">
        <v>0.94</v>
      </c>
      <c r="O41" s="27">
        <v>243454</v>
      </c>
      <c r="P41" s="85">
        <f t="shared" ref="P41:P52" si="2">+B41/$P$39</f>
        <v>6.1875</v>
      </c>
    </row>
    <row r="42" spans="1:17" ht="15.75" thickBot="1">
      <c r="A42" s="14" t="s">
        <v>111</v>
      </c>
      <c r="B42" s="18">
        <v>183</v>
      </c>
      <c r="C42" s="18">
        <v>0</v>
      </c>
      <c r="D42" s="13">
        <v>0</v>
      </c>
      <c r="E42" s="18">
        <v>183</v>
      </c>
      <c r="F42" s="18">
        <v>919</v>
      </c>
      <c r="G42" s="16">
        <v>92.64</v>
      </c>
      <c r="H42" s="18">
        <v>176.74</v>
      </c>
      <c r="I42" s="11">
        <v>0.96579999999999999</v>
      </c>
      <c r="J42" s="18">
        <v>0.6</v>
      </c>
      <c r="K42" s="18">
        <v>1</v>
      </c>
      <c r="L42" s="18">
        <v>0.56000000000000005</v>
      </c>
      <c r="M42" s="18">
        <v>182</v>
      </c>
      <c r="N42" s="18">
        <v>0.97</v>
      </c>
      <c r="O42" s="19">
        <v>243291</v>
      </c>
      <c r="P42" s="85">
        <f t="shared" si="2"/>
        <v>5.71875</v>
      </c>
      <c r="Q42">
        <f>SUM(H40:H42)</f>
        <v>538.64</v>
      </c>
    </row>
    <row r="43" spans="1:17" ht="15.75" thickBot="1">
      <c r="A43" s="20" t="s">
        <v>112</v>
      </c>
      <c r="B43" s="26">
        <v>169</v>
      </c>
      <c r="C43" s="26">
        <v>0</v>
      </c>
      <c r="D43" s="22">
        <v>0</v>
      </c>
      <c r="E43" s="26">
        <v>169</v>
      </c>
      <c r="F43" s="26">
        <v>897</v>
      </c>
      <c r="G43" s="23">
        <v>90.42</v>
      </c>
      <c r="H43" s="26">
        <v>156.49</v>
      </c>
      <c r="I43" s="25">
        <v>0.92600000000000005</v>
      </c>
      <c r="J43" s="26">
        <v>0.6</v>
      </c>
      <c r="K43" s="26">
        <v>0</v>
      </c>
      <c r="L43" s="26">
        <v>0</v>
      </c>
      <c r="M43" s="26">
        <v>169</v>
      </c>
      <c r="N43" s="26">
        <v>0.93</v>
      </c>
      <c r="O43" s="27">
        <v>243454</v>
      </c>
      <c r="P43" s="85">
        <f t="shared" si="2"/>
        <v>5.28125</v>
      </c>
    </row>
    <row r="44" spans="1:17" ht="15.75" thickBot="1">
      <c r="A44" s="14" t="s">
        <v>119</v>
      </c>
      <c r="B44" s="18">
        <v>167</v>
      </c>
      <c r="C44" s="18">
        <v>0</v>
      </c>
      <c r="D44" s="13">
        <v>0</v>
      </c>
      <c r="E44" s="18">
        <v>167</v>
      </c>
      <c r="F44" s="18">
        <v>673</v>
      </c>
      <c r="G44" s="16">
        <v>75.11</v>
      </c>
      <c r="H44" s="18">
        <v>153.58000000000001</v>
      </c>
      <c r="I44" s="11">
        <v>0.91969999999999996</v>
      </c>
      <c r="J44" s="18">
        <v>0.6</v>
      </c>
      <c r="K44" s="18">
        <v>1</v>
      </c>
      <c r="L44" s="18">
        <v>0.9</v>
      </c>
      <c r="M44" s="18">
        <v>166</v>
      </c>
      <c r="N44" s="18">
        <v>0.92</v>
      </c>
      <c r="O44" s="19">
        <v>243454</v>
      </c>
      <c r="P44" s="85">
        <f t="shared" si="2"/>
        <v>5.21875</v>
      </c>
    </row>
    <row r="45" spans="1:17" ht="15.75" thickBot="1">
      <c r="A45" s="20" t="s">
        <v>120</v>
      </c>
      <c r="B45" s="26">
        <v>187</v>
      </c>
      <c r="C45" s="26">
        <v>0</v>
      </c>
      <c r="D45" s="22">
        <v>0</v>
      </c>
      <c r="E45" s="26">
        <v>187</v>
      </c>
      <c r="F45" s="21">
        <v>1090</v>
      </c>
      <c r="G45" s="23">
        <v>109.88</v>
      </c>
      <c r="H45" s="26">
        <v>201.49</v>
      </c>
      <c r="I45" s="25">
        <v>1.0774999999999999</v>
      </c>
      <c r="J45" s="26">
        <v>0.6</v>
      </c>
      <c r="K45" s="26">
        <v>0</v>
      </c>
      <c r="L45" s="26">
        <v>0</v>
      </c>
      <c r="M45" s="26">
        <v>187</v>
      </c>
      <c r="N45" s="26">
        <v>1.08</v>
      </c>
      <c r="O45" s="27">
        <v>243399</v>
      </c>
      <c r="P45" s="85">
        <f t="shared" si="2"/>
        <v>5.84375</v>
      </c>
      <c r="Q45">
        <f>SUM(H43:H45)</f>
        <v>511.56000000000006</v>
      </c>
    </row>
    <row r="46" spans="1:17" ht="15.75" thickBot="1">
      <c r="A46" s="14" t="s">
        <v>121</v>
      </c>
      <c r="B46" s="18">
        <v>181</v>
      </c>
      <c r="C46" s="18">
        <v>0</v>
      </c>
      <c r="D46" s="13">
        <v>0</v>
      </c>
      <c r="E46" s="18">
        <v>181</v>
      </c>
      <c r="F46" s="18">
        <v>779</v>
      </c>
      <c r="G46" s="16">
        <v>81.150000000000006</v>
      </c>
      <c r="H46" s="18">
        <v>178.16</v>
      </c>
      <c r="I46" s="11">
        <v>0.98429999999999995</v>
      </c>
      <c r="J46" s="18">
        <v>0.6</v>
      </c>
      <c r="K46" s="18">
        <v>2</v>
      </c>
      <c r="L46" s="18">
        <v>7.58</v>
      </c>
      <c r="M46" s="18">
        <v>179</v>
      </c>
      <c r="N46" s="18">
        <v>0.91</v>
      </c>
      <c r="O46" s="19">
        <v>243454</v>
      </c>
      <c r="P46" s="85">
        <f t="shared" si="2"/>
        <v>5.65625</v>
      </c>
    </row>
    <row r="47" spans="1:17" ht="15.75" thickBot="1">
      <c r="A47" s="20" t="s">
        <v>122</v>
      </c>
      <c r="B47" s="26">
        <v>203</v>
      </c>
      <c r="C47" s="26">
        <v>0</v>
      </c>
      <c r="D47" s="22">
        <v>0</v>
      </c>
      <c r="E47" s="26">
        <v>203</v>
      </c>
      <c r="F47" s="26">
        <v>895</v>
      </c>
      <c r="G47" s="23">
        <v>90.22</v>
      </c>
      <c r="H47" s="26">
        <v>203.23</v>
      </c>
      <c r="I47" s="25">
        <v>1.0011000000000001</v>
      </c>
      <c r="J47" s="26">
        <v>0.6</v>
      </c>
      <c r="K47" s="26">
        <v>3</v>
      </c>
      <c r="L47" s="26">
        <v>4.3099999999999996</v>
      </c>
      <c r="M47" s="26">
        <v>200</v>
      </c>
      <c r="N47" s="26">
        <v>0.95</v>
      </c>
      <c r="O47" s="27">
        <v>243412</v>
      </c>
      <c r="P47" s="85">
        <f t="shared" si="2"/>
        <v>6.34375</v>
      </c>
    </row>
    <row r="48" spans="1:17" ht="15.75" thickBot="1">
      <c r="A48" s="14" t="s">
        <v>123</v>
      </c>
      <c r="B48" s="18">
        <v>219</v>
      </c>
      <c r="C48" s="18">
        <v>0</v>
      </c>
      <c r="D48" s="13">
        <v>0</v>
      </c>
      <c r="E48" s="18">
        <v>219</v>
      </c>
      <c r="F48" s="15">
        <v>1062</v>
      </c>
      <c r="G48" s="16">
        <v>110.62</v>
      </c>
      <c r="H48" s="18">
        <v>230.64</v>
      </c>
      <c r="I48" s="11">
        <v>1.0531999999999999</v>
      </c>
      <c r="J48" s="18">
        <v>0.6</v>
      </c>
      <c r="K48" s="18">
        <v>4</v>
      </c>
      <c r="L48" s="18">
        <v>3.78</v>
      </c>
      <c r="M48" s="18">
        <v>215</v>
      </c>
      <c r="N48" s="18">
        <v>1</v>
      </c>
      <c r="O48" s="19">
        <v>243454</v>
      </c>
      <c r="P48" s="85">
        <f t="shared" si="2"/>
        <v>6.84375</v>
      </c>
      <c r="Q48">
        <f>SUM(H46:H48)</f>
        <v>612.03</v>
      </c>
    </row>
    <row r="49" spans="1:28" ht="15.75" thickBot="1">
      <c r="A49" s="20" t="s">
        <v>124</v>
      </c>
      <c r="B49" s="26">
        <v>231</v>
      </c>
      <c r="C49" s="26">
        <v>0</v>
      </c>
      <c r="D49" s="22">
        <v>0</v>
      </c>
      <c r="E49" s="26">
        <v>231</v>
      </c>
      <c r="F49" s="26">
        <v>729</v>
      </c>
      <c r="G49" s="23">
        <v>73.489999999999995</v>
      </c>
      <c r="H49" s="26">
        <v>202.22</v>
      </c>
      <c r="I49" s="25">
        <v>0.87539999999999996</v>
      </c>
      <c r="J49" s="26">
        <v>0.6</v>
      </c>
      <c r="K49" s="26">
        <v>2</v>
      </c>
      <c r="L49" s="26">
        <v>3.29</v>
      </c>
      <c r="M49" s="26">
        <v>229</v>
      </c>
      <c r="N49" s="26">
        <v>0.85</v>
      </c>
      <c r="O49" s="27">
        <v>243486</v>
      </c>
      <c r="P49" s="85">
        <f t="shared" si="2"/>
        <v>7.21875</v>
      </c>
    </row>
    <row r="50" spans="1:28" ht="15.75" thickBot="1">
      <c r="A50" s="14" t="s">
        <v>125</v>
      </c>
      <c r="B50" s="18">
        <v>234</v>
      </c>
      <c r="C50" s="18">
        <v>0</v>
      </c>
      <c r="D50" s="13">
        <v>0</v>
      </c>
      <c r="E50" s="18">
        <v>234</v>
      </c>
      <c r="F50" s="18">
        <v>813</v>
      </c>
      <c r="G50" s="16">
        <v>81.96</v>
      </c>
      <c r="H50" s="18">
        <v>200.34</v>
      </c>
      <c r="I50" s="11">
        <v>0.85619999999999996</v>
      </c>
      <c r="J50" s="18">
        <v>0.6</v>
      </c>
      <c r="K50" s="18">
        <v>2</v>
      </c>
      <c r="L50" s="18">
        <v>4.45</v>
      </c>
      <c r="M50" s="18">
        <v>232</v>
      </c>
      <c r="N50" s="18">
        <v>0.83</v>
      </c>
      <c r="O50" s="19">
        <v>243510</v>
      </c>
      <c r="P50" s="85">
        <f t="shared" si="2"/>
        <v>7.3125</v>
      </c>
    </row>
    <row r="51" spans="1:28" ht="15.75" thickBot="1">
      <c r="A51" s="4" t="s">
        <v>13</v>
      </c>
      <c r="B51" s="5">
        <v>2163</v>
      </c>
      <c r="C51" s="6">
        <v>0</v>
      </c>
      <c r="D51" s="6">
        <v>0</v>
      </c>
      <c r="E51" s="5">
        <v>2163</v>
      </c>
      <c r="F51" s="5">
        <v>9495</v>
      </c>
      <c r="G51" s="6">
        <v>88.57</v>
      </c>
      <c r="H51" s="7">
        <v>2064.79</v>
      </c>
      <c r="I51" s="6">
        <v>0.9546</v>
      </c>
      <c r="J51" s="4">
        <v>0.6</v>
      </c>
      <c r="K51" s="6">
        <v>15</v>
      </c>
      <c r="L51" s="6">
        <v>4.01</v>
      </c>
      <c r="M51" s="5">
        <v>2148</v>
      </c>
      <c r="N51" s="6">
        <v>0.93</v>
      </c>
      <c r="O51" s="28"/>
      <c r="P51" s="85">
        <f t="shared" si="2"/>
        <v>67.59375</v>
      </c>
      <c r="T51" s="5">
        <f>+F51</f>
        <v>9495</v>
      </c>
      <c r="U51">
        <v>100</v>
      </c>
      <c r="V51" s="137">
        <f>+T51*U51</f>
        <v>949500</v>
      </c>
      <c r="W51">
        <v>36</v>
      </c>
      <c r="X51">
        <v>365</v>
      </c>
      <c r="Y51" s="137">
        <f>+W51*X51</f>
        <v>13140</v>
      </c>
      <c r="AB51" s="86">
        <f>+V51/Y51</f>
        <v>72.260273972602747</v>
      </c>
    </row>
    <row r="52" spans="1:28" ht="15.75" thickBot="1">
      <c r="A52" s="107"/>
      <c r="B52" s="109"/>
      <c r="C52" s="108"/>
      <c r="D52" s="108"/>
      <c r="E52" s="109"/>
      <c r="F52" s="109"/>
      <c r="G52" s="108"/>
      <c r="H52" s="112"/>
      <c r="I52" s="108"/>
      <c r="J52" s="107"/>
      <c r="K52" s="108"/>
      <c r="L52" s="108"/>
      <c r="M52" s="109"/>
      <c r="N52" s="108"/>
      <c r="O52" s="28"/>
      <c r="P52" s="85">
        <f t="shared" si="2"/>
        <v>0</v>
      </c>
    </row>
    <row r="53" spans="1:28">
      <c r="A53" s="35"/>
      <c r="B53" s="37"/>
      <c r="C53" s="37"/>
      <c r="D53" s="36"/>
      <c r="E53" s="37"/>
      <c r="F53" s="37"/>
      <c r="G53" s="37"/>
      <c r="H53" s="35"/>
      <c r="I53" s="37"/>
      <c r="J53" s="37"/>
      <c r="K53" s="37"/>
      <c r="L53" s="37"/>
    </row>
    <row r="54" spans="1:28" ht="36">
      <c r="A54" s="8" t="s">
        <v>22</v>
      </c>
    </row>
    <row r="55" spans="1:28" ht="30.75" thickBot="1">
      <c r="A55" s="9" t="s">
        <v>107</v>
      </c>
    </row>
    <row r="56" spans="1:28" ht="15.75" thickBot="1">
      <c r="A56" s="101" t="s">
        <v>1</v>
      </c>
      <c r="B56" s="101" t="s">
        <v>2</v>
      </c>
      <c r="C56" s="110" t="s">
        <v>104</v>
      </c>
      <c r="D56" s="110" t="s">
        <v>3</v>
      </c>
      <c r="E56" s="101" t="s">
        <v>2</v>
      </c>
      <c r="F56" s="101" t="s">
        <v>4</v>
      </c>
      <c r="G56" s="101" t="s">
        <v>5</v>
      </c>
      <c r="H56" s="110" t="s">
        <v>6</v>
      </c>
      <c r="I56" s="110"/>
      <c r="J56" s="110"/>
      <c r="K56" s="127" t="s">
        <v>7</v>
      </c>
      <c r="L56" s="128"/>
      <c r="M56" s="127" t="s">
        <v>8</v>
      </c>
      <c r="N56" s="128"/>
      <c r="O56" s="110" t="s">
        <v>9</v>
      </c>
      <c r="P56" s="84" t="s">
        <v>99</v>
      </c>
    </row>
    <row r="57" spans="1:28" ht="16.5" thickTop="1" thickBot="1">
      <c r="A57" s="101" t="s">
        <v>10</v>
      </c>
      <c r="B57" s="101" t="s">
        <v>11</v>
      </c>
      <c r="C57" s="101" t="s">
        <v>105</v>
      </c>
      <c r="D57" s="101" t="s">
        <v>12</v>
      </c>
      <c r="E57" s="101" t="s">
        <v>106</v>
      </c>
      <c r="F57" s="101" t="s">
        <v>13</v>
      </c>
      <c r="G57" s="101" t="s">
        <v>14</v>
      </c>
      <c r="H57" s="101" t="s">
        <v>15</v>
      </c>
      <c r="I57" s="101" t="s">
        <v>16</v>
      </c>
      <c r="J57" s="101" t="s">
        <v>17</v>
      </c>
      <c r="K57" s="101" t="s">
        <v>2</v>
      </c>
      <c r="L57" s="101" t="s">
        <v>16</v>
      </c>
      <c r="M57" s="101" t="s">
        <v>2</v>
      </c>
      <c r="N57" s="101" t="s">
        <v>16</v>
      </c>
      <c r="O57" s="101" t="s">
        <v>18</v>
      </c>
      <c r="P57">
        <v>60</v>
      </c>
    </row>
    <row r="58" spans="1:28" ht="16.5" thickTop="1" thickBot="1">
      <c r="A58" s="14" t="s">
        <v>109</v>
      </c>
      <c r="B58" s="18">
        <v>209</v>
      </c>
      <c r="C58" s="18">
        <v>0</v>
      </c>
      <c r="D58" s="13">
        <v>0</v>
      </c>
      <c r="E58" s="18">
        <v>209</v>
      </c>
      <c r="F58" s="18">
        <v>773</v>
      </c>
      <c r="G58" s="16">
        <v>41.56</v>
      </c>
      <c r="H58" s="18">
        <v>150.22</v>
      </c>
      <c r="I58" s="11">
        <v>0.71879999999999999</v>
      </c>
      <c r="J58" s="18">
        <v>0.6</v>
      </c>
      <c r="K58" s="18">
        <v>2</v>
      </c>
      <c r="L58" s="18">
        <v>0.56000000000000005</v>
      </c>
      <c r="M58" s="18">
        <v>207</v>
      </c>
      <c r="N58" s="18">
        <v>0.72</v>
      </c>
      <c r="O58" s="19">
        <v>243220</v>
      </c>
      <c r="P58" s="85">
        <f>+B58/$P$57</f>
        <v>3.4833333333333334</v>
      </c>
    </row>
    <row r="59" spans="1:28" ht="15.75" thickBot="1">
      <c r="A59" s="20" t="s">
        <v>110</v>
      </c>
      <c r="B59" s="26">
        <v>207</v>
      </c>
      <c r="C59" s="26">
        <v>0</v>
      </c>
      <c r="D59" s="22">
        <v>0</v>
      </c>
      <c r="E59" s="26">
        <v>207</v>
      </c>
      <c r="F59" s="26">
        <v>710</v>
      </c>
      <c r="G59" s="23">
        <v>39.44</v>
      </c>
      <c r="H59" s="26">
        <v>146.41999999999999</v>
      </c>
      <c r="I59" s="25">
        <v>0.70730000000000004</v>
      </c>
      <c r="J59" s="26">
        <v>0.6</v>
      </c>
      <c r="K59" s="26">
        <v>0</v>
      </c>
      <c r="L59" s="26">
        <v>0</v>
      </c>
      <c r="M59" s="26">
        <v>207</v>
      </c>
      <c r="N59" s="26">
        <v>0.71</v>
      </c>
      <c r="O59" s="27">
        <v>243253</v>
      </c>
      <c r="P59" s="85">
        <f t="shared" ref="P59:P70" si="3">+B59/$P$57</f>
        <v>3.45</v>
      </c>
    </row>
    <row r="60" spans="1:28" ht="15.75" thickBot="1">
      <c r="A60" s="14" t="s">
        <v>111</v>
      </c>
      <c r="B60" s="18">
        <v>193</v>
      </c>
      <c r="C60" s="18">
        <v>0</v>
      </c>
      <c r="D60" s="13">
        <v>0</v>
      </c>
      <c r="E60" s="18">
        <v>193</v>
      </c>
      <c r="F60" s="18">
        <v>693</v>
      </c>
      <c r="G60" s="16">
        <v>37.26</v>
      </c>
      <c r="H60" s="18">
        <v>146.58000000000001</v>
      </c>
      <c r="I60" s="11">
        <v>0.75949999999999995</v>
      </c>
      <c r="J60" s="18">
        <v>0.6</v>
      </c>
      <c r="K60" s="18">
        <v>0</v>
      </c>
      <c r="L60" s="18">
        <v>0</v>
      </c>
      <c r="M60" s="18">
        <v>193</v>
      </c>
      <c r="N60" s="18">
        <v>0.76</v>
      </c>
      <c r="O60" s="19">
        <v>243311</v>
      </c>
      <c r="P60" s="85">
        <f t="shared" si="3"/>
        <v>3.2166666666666668</v>
      </c>
      <c r="Q60">
        <f>SUM(H58:H60)</f>
        <v>443.22</v>
      </c>
    </row>
    <row r="61" spans="1:28" ht="15.75" thickBot="1">
      <c r="A61" s="20" t="s">
        <v>112</v>
      </c>
      <c r="B61" s="26">
        <v>224</v>
      </c>
      <c r="C61" s="26">
        <v>0</v>
      </c>
      <c r="D61" s="22">
        <v>0</v>
      </c>
      <c r="E61" s="26">
        <v>224</v>
      </c>
      <c r="F61" s="26">
        <v>806</v>
      </c>
      <c r="G61" s="23">
        <v>43.33</v>
      </c>
      <c r="H61" s="26">
        <v>169.09</v>
      </c>
      <c r="I61" s="25">
        <v>0.75490000000000002</v>
      </c>
      <c r="J61" s="26">
        <v>0.6</v>
      </c>
      <c r="K61" s="26">
        <v>1</v>
      </c>
      <c r="L61" s="26">
        <v>1.87</v>
      </c>
      <c r="M61" s="26">
        <v>223</v>
      </c>
      <c r="N61" s="26">
        <v>0.75</v>
      </c>
      <c r="O61" s="27">
        <v>243306</v>
      </c>
      <c r="P61" s="85">
        <f t="shared" si="3"/>
        <v>3.7333333333333334</v>
      </c>
    </row>
    <row r="62" spans="1:28" ht="15.75" thickBot="1">
      <c r="A62" s="14" t="s">
        <v>119</v>
      </c>
      <c r="B62" s="18">
        <v>178</v>
      </c>
      <c r="C62" s="18">
        <v>0</v>
      </c>
      <c r="D62" s="13">
        <v>0</v>
      </c>
      <c r="E62" s="18">
        <v>178</v>
      </c>
      <c r="F62" s="18">
        <v>572</v>
      </c>
      <c r="G62" s="16">
        <v>34.049999999999997</v>
      </c>
      <c r="H62" s="18">
        <v>133.01</v>
      </c>
      <c r="I62" s="11">
        <v>0.74719999999999998</v>
      </c>
      <c r="J62" s="18">
        <v>0.6</v>
      </c>
      <c r="K62" s="18">
        <v>1</v>
      </c>
      <c r="L62" s="18">
        <v>3.71</v>
      </c>
      <c r="M62" s="18">
        <v>177</v>
      </c>
      <c r="N62" s="18">
        <v>0.73</v>
      </c>
      <c r="O62" s="19">
        <v>243333</v>
      </c>
      <c r="P62" s="85">
        <f t="shared" si="3"/>
        <v>2.9666666666666668</v>
      </c>
    </row>
    <row r="63" spans="1:28" ht="15.75" thickBot="1">
      <c r="A63" s="20" t="s">
        <v>120</v>
      </c>
      <c r="B63" s="26">
        <v>212</v>
      </c>
      <c r="C63" s="26">
        <v>0</v>
      </c>
      <c r="D63" s="22">
        <v>0</v>
      </c>
      <c r="E63" s="26">
        <v>212</v>
      </c>
      <c r="F63" s="26">
        <v>686</v>
      </c>
      <c r="G63" s="23">
        <v>36.880000000000003</v>
      </c>
      <c r="H63" s="26">
        <v>155.63</v>
      </c>
      <c r="I63" s="25">
        <v>0.73409999999999997</v>
      </c>
      <c r="J63" s="26">
        <v>0.6</v>
      </c>
      <c r="K63" s="26">
        <v>0</v>
      </c>
      <c r="L63" s="26">
        <v>0</v>
      </c>
      <c r="M63" s="26">
        <v>212</v>
      </c>
      <c r="N63" s="26">
        <v>0.73</v>
      </c>
      <c r="O63" s="27">
        <v>243368</v>
      </c>
      <c r="P63" s="85">
        <f t="shared" si="3"/>
        <v>3.5333333333333332</v>
      </c>
      <c r="Q63">
        <f>SUM(H61:H63)</f>
        <v>457.73</v>
      </c>
    </row>
    <row r="64" spans="1:28" ht="15.75" thickBot="1">
      <c r="A64" s="14" t="s">
        <v>121</v>
      </c>
      <c r="B64" s="18">
        <v>181</v>
      </c>
      <c r="C64" s="18">
        <v>0</v>
      </c>
      <c r="D64" s="13">
        <v>0</v>
      </c>
      <c r="E64" s="18">
        <v>181</v>
      </c>
      <c r="F64" s="18">
        <v>604</v>
      </c>
      <c r="G64" s="16">
        <v>33.56</v>
      </c>
      <c r="H64" s="18">
        <v>123.2</v>
      </c>
      <c r="I64" s="11">
        <v>0.68069999999999997</v>
      </c>
      <c r="J64" s="18">
        <v>0.6</v>
      </c>
      <c r="K64" s="18">
        <v>1</v>
      </c>
      <c r="L64" s="18">
        <v>0.56000000000000005</v>
      </c>
      <c r="M64" s="18">
        <v>180</v>
      </c>
      <c r="N64" s="18">
        <v>0.68</v>
      </c>
      <c r="O64" s="19">
        <v>243394</v>
      </c>
      <c r="P64" s="85">
        <f t="shared" si="3"/>
        <v>3.0166666666666666</v>
      </c>
    </row>
    <row r="65" spans="1:28" ht="15.75" thickBot="1">
      <c r="A65" s="20" t="s">
        <v>122</v>
      </c>
      <c r="B65" s="26">
        <v>194</v>
      </c>
      <c r="C65" s="26">
        <v>0</v>
      </c>
      <c r="D65" s="22">
        <v>0</v>
      </c>
      <c r="E65" s="26">
        <v>194</v>
      </c>
      <c r="F65" s="26">
        <v>658</v>
      </c>
      <c r="G65" s="23">
        <v>35.380000000000003</v>
      </c>
      <c r="H65" s="26">
        <v>148.16999999999999</v>
      </c>
      <c r="I65" s="25">
        <v>0.76380000000000003</v>
      </c>
      <c r="J65" s="26">
        <v>0.6</v>
      </c>
      <c r="K65" s="26">
        <v>0</v>
      </c>
      <c r="L65" s="26">
        <v>0</v>
      </c>
      <c r="M65" s="26">
        <v>194</v>
      </c>
      <c r="N65" s="26">
        <v>0.76</v>
      </c>
      <c r="O65" s="27">
        <v>243429</v>
      </c>
      <c r="P65" s="85">
        <f t="shared" si="3"/>
        <v>3.2333333333333334</v>
      </c>
    </row>
    <row r="66" spans="1:28" ht="15.75" thickBot="1">
      <c r="A66" s="14" t="s">
        <v>123</v>
      </c>
      <c r="B66" s="18">
        <v>156</v>
      </c>
      <c r="C66" s="18">
        <v>0</v>
      </c>
      <c r="D66" s="13">
        <v>0</v>
      </c>
      <c r="E66" s="18">
        <v>156</v>
      </c>
      <c r="F66" s="18">
        <v>611</v>
      </c>
      <c r="G66" s="16">
        <v>33.94</v>
      </c>
      <c r="H66" s="18">
        <v>131.47</v>
      </c>
      <c r="I66" s="11">
        <v>0.84279999999999999</v>
      </c>
      <c r="J66" s="18">
        <v>0.6</v>
      </c>
      <c r="K66" s="18">
        <v>0</v>
      </c>
      <c r="L66" s="18">
        <v>0</v>
      </c>
      <c r="M66" s="18">
        <v>156</v>
      </c>
      <c r="N66" s="18">
        <v>0.84</v>
      </c>
      <c r="O66" s="19">
        <v>243458</v>
      </c>
      <c r="P66" s="85">
        <f t="shared" si="3"/>
        <v>2.6</v>
      </c>
      <c r="Q66">
        <f>SUM(H64:H66)</f>
        <v>402.84000000000003</v>
      </c>
    </row>
    <row r="67" spans="1:28" ht="15.75" thickBot="1">
      <c r="A67" s="20" t="s">
        <v>124</v>
      </c>
      <c r="B67" s="26">
        <v>185</v>
      </c>
      <c r="C67" s="26">
        <v>0</v>
      </c>
      <c r="D67" s="22">
        <v>0</v>
      </c>
      <c r="E67" s="26">
        <v>185</v>
      </c>
      <c r="F67" s="26">
        <v>605</v>
      </c>
      <c r="G67" s="23">
        <v>32.53</v>
      </c>
      <c r="H67" s="26">
        <v>131.22999999999999</v>
      </c>
      <c r="I67" s="25">
        <v>0.70930000000000004</v>
      </c>
      <c r="J67" s="26">
        <v>0.6</v>
      </c>
      <c r="K67" s="26">
        <v>1</v>
      </c>
      <c r="L67" s="26">
        <v>1.98</v>
      </c>
      <c r="M67" s="26">
        <v>184</v>
      </c>
      <c r="N67" s="26">
        <v>0.7</v>
      </c>
      <c r="O67" s="27">
        <v>243489</v>
      </c>
      <c r="P67" s="85">
        <f t="shared" si="3"/>
        <v>3.0833333333333335</v>
      </c>
    </row>
    <row r="68" spans="1:28" ht="15.75" thickBot="1">
      <c r="A68" s="14" t="s">
        <v>125</v>
      </c>
      <c r="B68" s="18">
        <v>207</v>
      </c>
      <c r="C68" s="18">
        <v>0</v>
      </c>
      <c r="D68" s="13">
        <v>0</v>
      </c>
      <c r="E68" s="18">
        <v>207</v>
      </c>
      <c r="F68" s="18">
        <v>776</v>
      </c>
      <c r="G68" s="16">
        <v>41.72</v>
      </c>
      <c r="H68" s="18">
        <v>142.81</v>
      </c>
      <c r="I68" s="11">
        <v>0.68989999999999996</v>
      </c>
      <c r="J68" s="18">
        <v>0.6</v>
      </c>
      <c r="K68" s="18">
        <v>2</v>
      </c>
      <c r="L68" s="18">
        <v>1.27</v>
      </c>
      <c r="M68" s="18">
        <v>205</v>
      </c>
      <c r="N68" s="18">
        <v>0.68</v>
      </c>
      <c r="O68" s="19">
        <v>243518</v>
      </c>
      <c r="P68" s="85">
        <f t="shared" si="3"/>
        <v>3.45</v>
      </c>
    </row>
    <row r="69" spans="1:28" ht="15.75" thickBot="1">
      <c r="A69" s="4" t="s">
        <v>13</v>
      </c>
      <c r="B69" s="5">
        <v>2146</v>
      </c>
      <c r="C69" s="6">
        <v>0</v>
      </c>
      <c r="D69" s="6">
        <v>0</v>
      </c>
      <c r="E69" s="5">
        <v>2146</v>
      </c>
      <c r="F69" s="5">
        <v>7494</v>
      </c>
      <c r="G69" s="6">
        <v>37.28</v>
      </c>
      <c r="H69" s="7">
        <v>1577.84</v>
      </c>
      <c r="I69" s="6">
        <v>0.73519999999999996</v>
      </c>
      <c r="J69" s="4">
        <v>0.6</v>
      </c>
      <c r="K69" s="6">
        <v>8</v>
      </c>
      <c r="L69" s="6">
        <v>1.47</v>
      </c>
      <c r="M69" s="5">
        <v>2138</v>
      </c>
      <c r="N69" s="6">
        <v>0.73</v>
      </c>
      <c r="O69" s="28"/>
      <c r="P69" s="85">
        <f>+B69/$P$57</f>
        <v>35.766666666666666</v>
      </c>
      <c r="T69" s="5">
        <f>+F69</f>
        <v>7494</v>
      </c>
      <c r="U69">
        <v>100</v>
      </c>
      <c r="V69" s="137">
        <f>+T69*U69</f>
        <v>749400</v>
      </c>
      <c r="W69">
        <v>45</v>
      </c>
      <c r="X69">
        <v>365</v>
      </c>
      <c r="Y69" s="137">
        <f>+W69*X69</f>
        <v>16425</v>
      </c>
      <c r="AB69" s="86">
        <f>+V69/Y69</f>
        <v>45.625570776255707</v>
      </c>
    </row>
    <row r="70" spans="1:28" ht="15.75" thickBot="1">
      <c r="A70" s="4"/>
      <c r="B70" s="5"/>
      <c r="C70" s="5"/>
      <c r="D70" s="6"/>
      <c r="E70" s="5"/>
      <c r="F70" s="5"/>
      <c r="G70" s="6"/>
      <c r="H70" s="7"/>
      <c r="I70" s="6"/>
      <c r="J70" s="4"/>
      <c r="K70" s="6"/>
      <c r="L70" s="6"/>
      <c r="M70" s="5"/>
      <c r="N70" s="6"/>
      <c r="O70" s="28"/>
      <c r="P70" s="85">
        <f t="shared" si="3"/>
        <v>0</v>
      </c>
    </row>
    <row r="72" spans="1:28" ht="18">
      <c r="A72" s="8" t="s">
        <v>23</v>
      </c>
    </row>
    <row r="73" spans="1:28" ht="30.75" thickBot="1">
      <c r="A73" s="9" t="s">
        <v>24</v>
      </c>
    </row>
    <row r="74" spans="1:28" ht="15.75" thickBot="1">
      <c r="A74" s="101" t="s">
        <v>1</v>
      </c>
      <c r="B74" s="101" t="s">
        <v>2</v>
      </c>
      <c r="C74" s="110" t="s">
        <v>104</v>
      </c>
      <c r="D74" s="110" t="s">
        <v>3</v>
      </c>
      <c r="E74" s="101" t="s">
        <v>2</v>
      </c>
      <c r="F74" s="101" t="s">
        <v>4</v>
      </c>
      <c r="G74" s="101" t="s">
        <v>5</v>
      </c>
      <c r="H74" s="110" t="s">
        <v>6</v>
      </c>
      <c r="I74" s="110"/>
      <c r="J74" s="110"/>
      <c r="K74" s="127" t="s">
        <v>7</v>
      </c>
      <c r="L74" s="128"/>
      <c r="M74" s="127" t="s">
        <v>8</v>
      </c>
      <c r="N74" s="128"/>
      <c r="O74" s="110" t="s">
        <v>9</v>
      </c>
      <c r="P74" s="84" t="s">
        <v>99</v>
      </c>
    </row>
    <row r="75" spans="1:28" ht="16.5" thickTop="1" thickBot="1">
      <c r="A75" s="101" t="s">
        <v>10</v>
      </c>
      <c r="B75" s="101" t="s">
        <v>11</v>
      </c>
      <c r="C75" s="101" t="s">
        <v>105</v>
      </c>
      <c r="D75" s="101" t="s">
        <v>12</v>
      </c>
      <c r="E75" s="101" t="s">
        <v>106</v>
      </c>
      <c r="F75" s="101" t="s">
        <v>13</v>
      </c>
      <c r="G75" s="101" t="s">
        <v>14</v>
      </c>
      <c r="H75" s="101" t="s">
        <v>15</v>
      </c>
      <c r="I75" s="101" t="s">
        <v>16</v>
      </c>
      <c r="J75" s="101" t="s">
        <v>17</v>
      </c>
      <c r="K75" s="101" t="s">
        <v>2</v>
      </c>
      <c r="L75" s="101" t="s">
        <v>16</v>
      </c>
      <c r="M75" s="101" t="s">
        <v>2</v>
      </c>
      <c r="N75" s="101" t="s">
        <v>16</v>
      </c>
      <c r="O75" s="101" t="s">
        <v>18</v>
      </c>
      <c r="P75">
        <v>30</v>
      </c>
    </row>
    <row r="76" spans="1:28" ht="16.5" thickTop="1" thickBot="1">
      <c r="A76" s="14" t="s">
        <v>109</v>
      </c>
      <c r="B76" s="18">
        <v>103</v>
      </c>
      <c r="C76" s="18">
        <v>0</v>
      </c>
      <c r="D76" s="13">
        <v>0</v>
      </c>
      <c r="E76" s="18">
        <v>103</v>
      </c>
      <c r="F76" s="18">
        <v>345</v>
      </c>
      <c r="G76" s="16">
        <v>37.1</v>
      </c>
      <c r="H76" s="18">
        <v>75.19</v>
      </c>
      <c r="I76" s="11">
        <v>0.73</v>
      </c>
      <c r="J76" s="18">
        <v>0.6</v>
      </c>
      <c r="K76" s="18">
        <v>0</v>
      </c>
      <c r="L76" s="18">
        <v>0</v>
      </c>
      <c r="M76" s="18">
        <v>103</v>
      </c>
      <c r="N76" s="18">
        <v>0.73</v>
      </c>
      <c r="O76" s="19">
        <v>243202</v>
      </c>
      <c r="P76" s="85">
        <f>+B76/$P$75</f>
        <v>3.4333333333333331</v>
      </c>
    </row>
    <row r="77" spans="1:28" ht="15.75" thickBot="1">
      <c r="A77" s="20" t="s">
        <v>110</v>
      </c>
      <c r="B77" s="26">
        <v>113</v>
      </c>
      <c r="C77" s="26">
        <v>0</v>
      </c>
      <c r="D77" s="22">
        <v>0</v>
      </c>
      <c r="E77" s="26">
        <v>113</v>
      </c>
      <c r="F77" s="26">
        <v>364</v>
      </c>
      <c r="G77" s="23">
        <v>40.44</v>
      </c>
      <c r="H77" s="26">
        <v>78.62</v>
      </c>
      <c r="I77" s="25">
        <v>0.69579999999999997</v>
      </c>
      <c r="J77" s="26">
        <v>0.6</v>
      </c>
      <c r="K77" s="26">
        <v>1</v>
      </c>
      <c r="L77" s="26">
        <v>1.88</v>
      </c>
      <c r="M77" s="26">
        <v>112</v>
      </c>
      <c r="N77" s="26">
        <v>0.69</v>
      </c>
      <c r="O77" s="27">
        <v>243235</v>
      </c>
      <c r="P77" s="85">
        <f t="shared" ref="P77:P88" si="4">+B77/$P$75</f>
        <v>3.7666666666666666</v>
      </c>
    </row>
    <row r="78" spans="1:28" ht="15.75" thickBot="1">
      <c r="A78" s="14" t="s">
        <v>111</v>
      </c>
      <c r="B78" s="18">
        <v>123</v>
      </c>
      <c r="C78" s="18">
        <v>0</v>
      </c>
      <c r="D78" s="13">
        <v>0</v>
      </c>
      <c r="E78" s="18">
        <v>123</v>
      </c>
      <c r="F78" s="18">
        <v>503</v>
      </c>
      <c r="G78" s="16">
        <v>54.09</v>
      </c>
      <c r="H78" s="18">
        <v>98.24</v>
      </c>
      <c r="I78" s="11">
        <v>0.79869999999999997</v>
      </c>
      <c r="J78" s="18">
        <v>0.6</v>
      </c>
      <c r="K78" s="18">
        <v>0</v>
      </c>
      <c r="L78" s="18">
        <v>0</v>
      </c>
      <c r="M78" s="18">
        <v>123</v>
      </c>
      <c r="N78" s="18">
        <v>0.8</v>
      </c>
      <c r="O78" s="19">
        <v>243259</v>
      </c>
      <c r="P78" s="85">
        <f t="shared" si="4"/>
        <v>4.0999999999999996</v>
      </c>
      <c r="Q78">
        <f>SUM(H76:H78)</f>
        <v>252.05</v>
      </c>
    </row>
    <row r="79" spans="1:28" ht="15.75" thickBot="1">
      <c r="A79" s="20" t="s">
        <v>112</v>
      </c>
      <c r="B79" s="26">
        <v>132</v>
      </c>
      <c r="C79" s="26">
        <v>0</v>
      </c>
      <c r="D79" s="22">
        <v>0</v>
      </c>
      <c r="E79" s="26">
        <v>132</v>
      </c>
      <c r="F79" s="26">
        <v>460</v>
      </c>
      <c r="G79" s="23">
        <v>49.46</v>
      </c>
      <c r="H79" s="26">
        <v>104.84</v>
      </c>
      <c r="I79" s="25">
        <v>0.79420000000000002</v>
      </c>
      <c r="J79" s="26">
        <v>0.6</v>
      </c>
      <c r="K79" s="26">
        <v>0</v>
      </c>
      <c r="L79" s="26">
        <v>0</v>
      </c>
      <c r="M79" s="26">
        <v>132</v>
      </c>
      <c r="N79" s="26">
        <v>0.79</v>
      </c>
      <c r="O79" s="27">
        <v>243304</v>
      </c>
      <c r="P79" s="85">
        <f t="shared" si="4"/>
        <v>4.4000000000000004</v>
      </c>
    </row>
    <row r="80" spans="1:28" ht="15.75" thickBot="1">
      <c r="A80" s="14" t="s">
        <v>119</v>
      </c>
      <c r="B80" s="18">
        <v>92</v>
      </c>
      <c r="C80" s="18">
        <v>0</v>
      </c>
      <c r="D80" s="13">
        <v>0</v>
      </c>
      <c r="E80" s="18">
        <v>92</v>
      </c>
      <c r="F80" s="18">
        <v>328</v>
      </c>
      <c r="G80" s="16">
        <v>39.049999999999997</v>
      </c>
      <c r="H80" s="18">
        <v>83.19</v>
      </c>
      <c r="I80" s="11">
        <v>0.90429999999999999</v>
      </c>
      <c r="J80" s="18">
        <v>0.6</v>
      </c>
      <c r="K80" s="18">
        <v>0</v>
      </c>
      <c r="L80" s="18">
        <v>0</v>
      </c>
      <c r="M80" s="18">
        <v>92</v>
      </c>
      <c r="N80" s="18">
        <v>0.9</v>
      </c>
      <c r="O80" s="19">
        <v>243322</v>
      </c>
      <c r="P80" s="85">
        <f t="shared" si="4"/>
        <v>3.0666666666666669</v>
      </c>
    </row>
    <row r="81" spans="1:17" ht="15.75" thickBot="1">
      <c r="A81" s="20" t="s">
        <v>120</v>
      </c>
      <c r="B81" s="26">
        <v>104</v>
      </c>
      <c r="C81" s="26">
        <v>0</v>
      </c>
      <c r="D81" s="22">
        <v>0</v>
      </c>
      <c r="E81" s="26">
        <v>104</v>
      </c>
      <c r="F81" s="26">
        <v>420</v>
      </c>
      <c r="G81" s="23">
        <v>45.16</v>
      </c>
      <c r="H81" s="26">
        <v>95.76</v>
      </c>
      <c r="I81" s="25">
        <v>0.92079999999999995</v>
      </c>
      <c r="J81" s="26">
        <v>0.6</v>
      </c>
      <c r="K81" s="26">
        <v>0</v>
      </c>
      <c r="L81" s="26">
        <v>0</v>
      </c>
      <c r="M81" s="26">
        <v>104</v>
      </c>
      <c r="N81" s="26">
        <v>0.92</v>
      </c>
      <c r="O81" s="27">
        <v>243350</v>
      </c>
      <c r="P81" s="85">
        <f t="shared" si="4"/>
        <v>3.4666666666666668</v>
      </c>
      <c r="Q81">
        <f>SUM(H79:H81)</f>
        <v>283.79000000000002</v>
      </c>
    </row>
    <row r="82" spans="1:17" ht="15.75" thickBot="1">
      <c r="A82" s="14" t="s">
        <v>121</v>
      </c>
      <c r="B82" s="18">
        <v>85</v>
      </c>
      <c r="C82" s="18">
        <v>0</v>
      </c>
      <c r="D82" s="13">
        <v>0</v>
      </c>
      <c r="E82" s="18">
        <v>85</v>
      </c>
      <c r="F82" s="18">
        <v>268</v>
      </c>
      <c r="G82" s="16">
        <v>29.78</v>
      </c>
      <c r="H82" s="18">
        <v>79.22</v>
      </c>
      <c r="I82" s="11">
        <v>0.93200000000000005</v>
      </c>
      <c r="J82" s="18">
        <v>0.6</v>
      </c>
      <c r="K82" s="18">
        <v>0</v>
      </c>
      <c r="L82" s="18">
        <v>0</v>
      </c>
      <c r="M82" s="18">
        <v>85</v>
      </c>
      <c r="N82" s="18">
        <v>0.93</v>
      </c>
      <c r="O82" s="19">
        <v>243381</v>
      </c>
      <c r="P82" s="85">
        <f t="shared" si="4"/>
        <v>2.8333333333333335</v>
      </c>
    </row>
    <row r="83" spans="1:17" ht="15.75" thickBot="1">
      <c r="A83" s="20" t="s">
        <v>122</v>
      </c>
      <c r="B83" s="26">
        <v>90</v>
      </c>
      <c r="C83" s="26">
        <v>0</v>
      </c>
      <c r="D83" s="22">
        <v>0</v>
      </c>
      <c r="E83" s="26">
        <v>90</v>
      </c>
      <c r="F83" s="26">
        <v>330</v>
      </c>
      <c r="G83" s="23">
        <v>35.479999999999997</v>
      </c>
      <c r="H83" s="26">
        <v>97.54</v>
      </c>
      <c r="I83" s="25">
        <v>1.0838000000000001</v>
      </c>
      <c r="J83" s="26">
        <v>0.6</v>
      </c>
      <c r="K83" s="26">
        <v>0</v>
      </c>
      <c r="L83" s="26">
        <v>0</v>
      </c>
      <c r="M83" s="26">
        <v>90</v>
      </c>
      <c r="N83" s="26">
        <v>1.08</v>
      </c>
      <c r="O83" s="27">
        <v>243412</v>
      </c>
      <c r="P83" s="85">
        <f t="shared" si="4"/>
        <v>3</v>
      </c>
    </row>
    <row r="84" spans="1:17" ht="15.75" thickBot="1">
      <c r="A84" s="14" t="s">
        <v>123</v>
      </c>
      <c r="B84" s="18">
        <v>82</v>
      </c>
      <c r="C84" s="18">
        <v>0</v>
      </c>
      <c r="D84" s="13">
        <v>0</v>
      </c>
      <c r="E84" s="18">
        <v>82</v>
      </c>
      <c r="F84" s="18">
        <v>287</v>
      </c>
      <c r="G84" s="16">
        <v>31.89</v>
      </c>
      <c r="H84" s="18">
        <v>72.48</v>
      </c>
      <c r="I84" s="11">
        <v>0.88400000000000001</v>
      </c>
      <c r="J84" s="18">
        <v>0.6</v>
      </c>
      <c r="K84" s="18">
        <v>0</v>
      </c>
      <c r="L84" s="18">
        <v>0</v>
      </c>
      <c r="M84" s="18">
        <v>82</v>
      </c>
      <c r="N84" s="18">
        <v>0.88</v>
      </c>
      <c r="O84" s="19">
        <v>243440</v>
      </c>
      <c r="P84" s="85">
        <f t="shared" si="4"/>
        <v>2.7333333333333334</v>
      </c>
      <c r="Q84">
        <f>SUM(H82:H84)</f>
        <v>249.24</v>
      </c>
    </row>
    <row r="85" spans="1:17" ht="15.75" thickBot="1">
      <c r="A85" s="20" t="s">
        <v>124</v>
      </c>
      <c r="B85" s="26">
        <v>94</v>
      </c>
      <c r="C85" s="26">
        <v>0</v>
      </c>
      <c r="D85" s="22">
        <v>0</v>
      </c>
      <c r="E85" s="26">
        <v>94</v>
      </c>
      <c r="F85" s="26">
        <v>339</v>
      </c>
      <c r="G85" s="23">
        <v>36.450000000000003</v>
      </c>
      <c r="H85" s="26">
        <v>84.89</v>
      </c>
      <c r="I85" s="25">
        <v>0.90300000000000002</v>
      </c>
      <c r="J85" s="26">
        <v>0.6</v>
      </c>
      <c r="K85" s="26">
        <v>0</v>
      </c>
      <c r="L85" s="26">
        <v>0</v>
      </c>
      <c r="M85" s="26">
        <v>94</v>
      </c>
      <c r="N85" s="26">
        <v>0.9</v>
      </c>
      <c r="O85" s="27">
        <v>243473</v>
      </c>
      <c r="P85" s="85">
        <f t="shared" si="4"/>
        <v>3.1333333333333333</v>
      </c>
    </row>
    <row r="86" spans="1:17" ht="15.75" thickBot="1">
      <c r="A86" s="14" t="s">
        <v>125</v>
      </c>
      <c r="B86" s="18">
        <v>100</v>
      </c>
      <c r="C86" s="18">
        <v>0</v>
      </c>
      <c r="D86" s="13">
        <v>0</v>
      </c>
      <c r="E86" s="18">
        <v>100</v>
      </c>
      <c r="F86" s="18">
        <v>364</v>
      </c>
      <c r="G86" s="16">
        <v>39.14</v>
      </c>
      <c r="H86" s="18">
        <v>75.05</v>
      </c>
      <c r="I86" s="11">
        <v>0.75049999999999994</v>
      </c>
      <c r="J86" s="18">
        <v>0.6</v>
      </c>
      <c r="K86" s="18">
        <v>0</v>
      </c>
      <c r="L86" s="18">
        <v>0</v>
      </c>
      <c r="M86" s="18">
        <v>100</v>
      </c>
      <c r="N86" s="18">
        <v>0.75</v>
      </c>
      <c r="O86" s="19">
        <v>243502</v>
      </c>
      <c r="P86" s="85">
        <f t="shared" si="4"/>
        <v>3.3333333333333335</v>
      </c>
    </row>
    <row r="87" spans="1:17" ht="15.75" thickBot="1">
      <c r="A87" s="4" t="s">
        <v>13</v>
      </c>
      <c r="B87" s="5">
        <v>1118</v>
      </c>
      <c r="C87" s="6">
        <v>0</v>
      </c>
      <c r="D87" s="6">
        <v>0</v>
      </c>
      <c r="E87" s="5">
        <v>1118</v>
      </c>
      <c r="F87" s="5">
        <v>4008</v>
      </c>
      <c r="G87" s="6">
        <v>39.880000000000003</v>
      </c>
      <c r="H87" s="6">
        <v>945.04</v>
      </c>
      <c r="I87" s="6">
        <v>0.84530000000000005</v>
      </c>
      <c r="J87" s="4">
        <v>0.6</v>
      </c>
      <c r="K87" s="6">
        <v>1</v>
      </c>
      <c r="L87" s="6">
        <v>1.88</v>
      </c>
      <c r="M87" s="5">
        <v>1117</v>
      </c>
      <c r="N87" s="6">
        <v>0.84</v>
      </c>
      <c r="O87" s="28"/>
      <c r="P87" s="85">
        <f t="shared" si="4"/>
        <v>37.266666666666666</v>
      </c>
    </row>
    <row r="88" spans="1:17" ht="15.75" thickBot="1">
      <c r="A88" s="107"/>
      <c r="B88" s="109"/>
      <c r="C88" s="108"/>
      <c r="D88" s="108"/>
      <c r="E88" s="109"/>
      <c r="F88" s="109"/>
      <c r="G88" s="108"/>
      <c r="H88" s="112"/>
      <c r="I88" s="108"/>
      <c r="J88" s="107"/>
      <c r="K88" s="108"/>
      <c r="L88" s="108"/>
      <c r="M88" s="109"/>
      <c r="N88" s="108"/>
      <c r="O88" s="28"/>
      <c r="P88" s="85">
        <f t="shared" si="4"/>
        <v>0</v>
      </c>
    </row>
    <row r="90" spans="1:17" ht="18">
      <c r="A90" s="31" t="s">
        <v>35</v>
      </c>
    </row>
    <row r="91" spans="1:17" ht="30.75" thickBot="1">
      <c r="A91" s="9" t="s">
        <v>34</v>
      </c>
    </row>
    <row r="92" spans="1:17" ht="15.75" thickBot="1">
      <c r="A92" s="101" t="s">
        <v>1</v>
      </c>
      <c r="B92" s="101" t="s">
        <v>2</v>
      </c>
      <c r="C92" s="110" t="s">
        <v>104</v>
      </c>
      <c r="D92" s="110" t="s">
        <v>3</v>
      </c>
      <c r="E92" s="101" t="s">
        <v>2</v>
      </c>
      <c r="F92" s="101" t="s">
        <v>4</v>
      </c>
      <c r="G92" s="101" t="s">
        <v>5</v>
      </c>
      <c r="H92" s="110" t="s">
        <v>6</v>
      </c>
      <c r="I92" s="110"/>
      <c r="J92" s="110"/>
      <c r="K92" s="127" t="s">
        <v>7</v>
      </c>
      <c r="L92" s="128"/>
      <c r="M92" s="127" t="s">
        <v>8</v>
      </c>
      <c r="N92" s="128"/>
      <c r="O92" s="110" t="s">
        <v>9</v>
      </c>
      <c r="P92" s="84" t="s">
        <v>99</v>
      </c>
    </row>
    <row r="93" spans="1:17" ht="16.5" thickTop="1" thickBot="1">
      <c r="A93" s="101" t="s">
        <v>10</v>
      </c>
      <c r="B93" s="101" t="s">
        <v>11</v>
      </c>
      <c r="C93" s="101" t="s">
        <v>105</v>
      </c>
      <c r="D93" s="101" t="s">
        <v>12</v>
      </c>
      <c r="E93" s="101" t="s">
        <v>106</v>
      </c>
      <c r="F93" s="101" t="s">
        <v>13</v>
      </c>
      <c r="G93" s="101" t="s">
        <v>14</v>
      </c>
      <c r="H93" s="101" t="s">
        <v>15</v>
      </c>
      <c r="I93" s="101" t="s">
        <v>16</v>
      </c>
      <c r="J93" s="101" t="s">
        <v>17</v>
      </c>
      <c r="K93" s="101" t="s">
        <v>2</v>
      </c>
      <c r="L93" s="101" t="s">
        <v>16</v>
      </c>
      <c r="M93" s="101" t="s">
        <v>2</v>
      </c>
      <c r="N93" s="101" t="s">
        <v>16</v>
      </c>
      <c r="O93" s="101" t="s">
        <v>18</v>
      </c>
      <c r="P93">
        <v>26</v>
      </c>
    </row>
    <row r="94" spans="1:17" ht="16.5" thickTop="1" thickBot="1">
      <c r="A94" s="14" t="s">
        <v>109</v>
      </c>
      <c r="B94" s="18">
        <v>102</v>
      </c>
      <c r="C94" s="18">
        <v>1</v>
      </c>
      <c r="D94" s="13">
        <v>0</v>
      </c>
      <c r="E94" s="18">
        <v>102</v>
      </c>
      <c r="F94" s="18">
        <v>297</v>
      </c>
      <c r="G94" s="16">
        <v>36.85</v>
      </c>
      <c r="H94" s="18">
        <v>54</v>
      </c>
      <c r="I94" s="30">
        <v>0.52949999999999997</v>
      </c>
      <c r="J94" s="18">
        <v>0.6</v>
      </c>
      <c r="K94" s="18">
        <v>0</v>
      </c>
      <c r="L94" s="18">
        <v>0</v>
      </c>
      <c r="M94" s="18">
        <v>102</v>
      </c>
      <c r="N94" s="18">
        <v>0.53</v>
      </c>
      <c r="O94" s="19">
        <v>243215</v>
      </c>
      <c r="P94" s="85">
        <f>+B94/$P$93</f>
        <v>3.9230769230769229</v>
      </c>
    </row>
    <row r="95" spans="1:17" ht="15.75" thickBot="1">
      <c r="A95" s="20" t="s">
        <v>110</v>
      </c>
      <c r="B95" s="26">
        <v>85</v>
      </c>
      <c r="C95" s="26">
        <v>4</v>
      </c>
      <c r="D95" s="29">
        <v>1</v>
      </c>
      <c r="E95" s="26">
        <v>84</v>
      </c>
      <c r="F95" s="26">
        <v>309</v>
      </c>
      <c r="G95" s="23">
        <v>39.619999999999997</v>
      </c>
      <c r="H95" s="26">
        <v>51.22</v>
      </c>
      <c r="I95" s="25">
        <v>0.60980000000000001</v>
      </c>
      <c r="J95" s="26">
        <v>0.6</v>
      </c>
      <c r="K95" s="26">
        <v>0</v>
      </c>
      <c r="L95" s="26">
        <v>0</v>
      </c>
      <c r="M95" s="26">
        <v>84</v>
      </c>
      <c r="N95" s="26">
        <v>0.61</v>
      </c>
      <c r="O95" s="27">
        <v>243243</v>
      </c>
      <c r="P95" s="85">
        <f t="shared" ref="P95:P106" si="5">+B95/$P$93</f>
        <v>3.2692307692307692</v>
      </c>
    </row>
    <row r="96" spans="1:17" ht="15.75" thickBot="1">
      <c r="A96" s="14" t="s">
        <v>111</v>
      </c>
      <c r="B96" s="18">
        <v>90</v>
      </c>
      <c r="C96" s="18">
        <v>4</v>
      </c>
      <c r="D96" s="13">
        <v>0</v>
      </c>
      <c r="E96" s="18">
        <v>90</v>
      </c>
      <c r="F96" s="18">
        <v>271</v>
      </c>
      <c r="G96" s="16">
        <v>33.619999999999997</v>
      </c>
      <c r="H96" s="18">
        <v>47.91</v>
      </c>
      <c r="I96" s="30">
        <v>0.5323</v>
      </c>
      <c r="J96" s="18">
        <v>0.6</v>
      </c>
      <c r="K96" s="18">
        <v>0</v>
      </c>
      <c r="L96" s="18">
        <v>0</v>
      </c>
      <c r="M96" s="18">
        <v>90</v>
      </c>
      <c r="N96" s="18">
        <v>0.53</v>
      </c>
      <c r="O96" s="19">
        <v>243276</v>
      </c>
      <c r="P96" s="85">
        <f t="shared" si="5"/>
        <v>3.4615384615384617</v>
      </c>
      <c r="Q96">
        <f>SUM(H94:H96)</f>
        <v>153.13</v>
      </c>
    </row>
    <row r="97" spans="1:17" ht="15.75" thickBot="1">
      <c r="A97" s="20" t="s">
        <v>112</v>
      </c>
      <c r="B97" s="26">
        <v>78</v>
      </c>
      <c r="C97" s="26">
        <v>0</v>
      </c>
      <c r="D97" s="22">
        <v>0</v>
      </c>
      <c r="E97" s="26">
        <v>78</v>
      </c>
      <c r="F97" s="26">
        <v>222</v>
      </c>
      <c r="G97" s="23">
        <v>27.54</v>
      </c>
      <c r="H97" s="26">
        <v>47.55</v>
      </c>
      <c r="I97" s="25">
        <v>0.60960000000000003</v>
      </c>
      <c r="J97" s="26">
        <v>0.6</v>
      </c>
      <c r="K97" s="26">
        <v>0</v>
      </c>
      <c r="L97" s="26">
        <v>0</v>
      </c>
      <c r="M97" s="26">
        <v>78</v>
      </c>
      <c r="N97" s="26">
        <v>0.61</v>
      </c>
      <c r="O97" s="27">
        <v>243308</v>
      </c>
      <c r="P97" s="85">
        <f t="shared" si="5"/>
        <v>3</v>
      </c>
    </row>
    <row r="98" spans="1:17" ht="15.75" thickBot="1">
      <c r="A98" s="14" t="s">
        <v>119</v>
      </c>
      <c r="B98" s="18">
        <v>54</v>
      </c>
      <c r="C98" s="18">
        <v>0</v>
      </c>
      <c r="D98" s="13">
        <v>0</v>
      </c>
      <c r="E98" s="18">
        <v>54</v>
      </c>
      <c r="F98" s="18">
        <v>196</v>
      </c>
      <c r="G98" s="16">
        <v>26.92</v>
      </c>
      <c r="H98" s="18">
        <v>33.869999999999997</v>
      </c>
      <c r="I98" s="11">
        <v>0.62719999999999998</v>
      </c>
      <c r="J98" s="18">
        <v>0.6</v>
      </c>
      <c r="K98" s="18">
        <v>0</v>
      </c>
      <c r="L98" s="18">
        <v>0</v>
      </c>
      <c r="M98" s="18">
        <v>54</v>
      </c>
      <c r="N98" s="18">
        <v>0.63</v>
      </c>
      <c r="O98" s="19">
        <v>243363</v>
      </c>
      <c r="P98" s="85">
        <f t="shared" si="5"/>
        <v>2.0769230769230771</v>
      </c>
    </row>
    <row r="99" spans="1:17" ht="15.75" thickBot="1">
      <c r="A99" s="20" t="s">
        <v>120</v>
      </c>
      <c r="B99" s="26">
        <v>109</v>
      </c>
      <c r="C99" s="26">
        <v>0</v>
      </c>
      <c r="D99" s="22">
        <v>0</v>
      </c>
      <c r="E99" s="26">
        <v>109</v>
      </c>
      <c r="F99" s="26">
        <v>426</v>
      </c>
      <c r="G99" s="23">
        <v>52.85</v>
      </c>
      <c r="H99" s="26">
        <v>64.959999999999994</v>
      </c>
      <c r="I99" s="39">
        <v>0.59599999999999997</v>
      </c>
      <c r="J99" s="26">
        <v>0.6</v>
      </c>
      <c r="K99" s="26">
        <v>0</v>
      </c>
      <c r="L99" s="26">
        <v>0</v>
      </c>
      <c r="M99" s="26">
        <v>109</v>
      </c>
      <c r="N99" s="26">
        <v>0.6</v>
      </c>
      <c r="O99" s="27">
        <v>243363</v>
      </c>
      <c r="P99" s="85">
        <f t="shared" si="5"/>
        <v>4.1923076923076925</v>
      </c>
      <c r="Q99">
        <f>SUM(H97:H99)</f>
        <v>146.38</v>
      </c>
    </row>
    <row r="100" spans="1:17" ht="15.75" thickBot="1">
      <c r="A100" s="14" t="s">
        <v>121</v>
      </c>
      <c r="B100" s="18">
        <v>86</v>
      </c>
      <c r="C100" s="18">
        <v>1</v>
      </c>
      <c r="D100" s="13">
        <v>0</v>
      </c>
      <c r="E100" s="18">
        <v>86</v>
      </c>
      <c r="F100" s="18">
        <v>275</v>
      </c>
      <c r="G100" s="16">
        <v>35.26</v>
      </c>
      <c r="H100" s="18">
        <v>61.74</v>
      </c>
      <c r="I100" s="11">
        <v>0.71789999999999998</v>
      </c>
      <c r="J100" s="18">
        <v>0.6</v>
      </c>
      <c r="K100" s="18">
        <v>0</v>
      </c>
      <c r="L100" s="18">
        <v>0</v>
      </c>
      <c r="M100" s="18">
        <v>86</v>
      </c>
      <c r="N100" s="18">
        <v>0.72</v>
      </c>
      <c r="O100" s="19">
        <v>243388</v>
      </c>
      <c r="P100" s="85">
        <f t="shared" si="5"/>
        <v>3.3076923076923075</v>
      </c>
    </row>
    <row r="101" spans="1:17" ht="15.75" thickBot="1">
      <c r="A101" s="20" t="s">
        <v>122</v>
      </c>
      <c r="B101" s="26">
        <v>77</v>
      </c>
      <c r="C101" s="26">
        <v>2</v>
      </c>
      <c r="D101" s="22">
        <v>0</v>
      </c>
      <c r="E101" s="26">
        <v>77</v>
      </c>
      <c r="F101" s="26">
        <v>217</v>
      </c>
      <c r="G101" s="23">
        <v>26.92</v>
      </c>
      <c r="H101" s="26">
        <v>49.08</v>
      </c>
      <c r="I101" s="25">
        <v>0.63739999999999997</v>
      </c>
      <c r="J101" s="26">
        <v>0.6</v>
      </c>
      <c r="K101" s="26">
        <v>0</v>
      </c>
      <c r="L101" s="26">
        <v>0</v>
      </c>
      <c r="M101" s="26">
        <v>77</v>
      </c>
      <c r="N101" s="26">
        <v>0.64</v>
      </c>
      <c r="O101" s="27">
        <v>243430</v>
      </c>
      <c r="P101" s="85">
        <f t="shared" si="5"/>
        <v>2.9615384615384617</v>
      </c>
    </row>
    <row r="102" spans="1:17" ht="15.75" thickBot="1">
      <c r="A102" s="14" t="s">
        <v>123</v>
      </c>
      <c r="B102" s="18">
        <v>77</v>
      </c>
      <c r="C102" s="18">
        <v>0</v>
      </c>
      <c r="D102" s="13">
        <v>0</v>
      </c>
      <c r="E102" s="18">
        <v>77</v>
      </c>
      <c r="F102" s="18">
        <v>223</v>
      </c>
      <c r="G102" s="16">
        <v>28.59</v>
      </c>
      <c r="H102" s="18">
        <v>54.96</v>
      </c>
      <c r="I102" s="11">
        <v>0.7137</v>
      </c>
      <c r="J102" s="18">
        <v>0.6</v>
      </c>
      <c r="K102" s="18">
        <v>0</v>
      </c>
      <c r="L102" s="18">
        <v>0</v>
      </c>
      <c r="M102" s="18">
        <v>77</v>
      </c>
      <c r="N102" s="18">
        <v>0.71</v>
      </c>
      <c r="O102" s="19">
        <v>243448</v>
      </c>
      <c r="P102" s="85">
        <f t="shared" si="5"/>
        <v>2.9615384615384617</v>
      </c>
      <c r="Q102">
        <f>SUM(H100:H102)</f>
        <v>165.78</v>
      </c>
    </row>
    <row r="103" spans="1:17" ht="15.75" thickBot="1">
      <c r="A103" s="20" t="s">
        <v>124</v>
      </c>
      <c r="B103" s="26">
        <v>76</v>
      </c>
      <c r="C103" s="26">
        <v>0</v>
      </c>
      <c r="D103" s="22">
        <v>0</v>
      </c>
      <c r="E103" s="26">
        <v>76</v>
      </c>
      <c r="F103" s="26">
        <v>213</v>
      </c>
      <c r="G103" s="23">
        <v>26.43</v>
      </c>
      <c r="H103" s="26">
        <v>46.28</v>
      </c>
      <c r="I103" s="25">
        <v>0.60899999999999999</v>
      </c>
      <c r="J103" s="26">
        <v>0.6</v>
      </c>
      <c r="K103" s="26">
        <v>0</v>
      </c>
      <c r="L103" s="26">
        <v>0</v>
      </c>
      <c r="M103" s="26">
        <v>76</v>
      </c>
      <c r="N103" s="26">
        <v>0.61</v>
      </c>
      <c r="O103" s="27">
        <v>243486</v>
      </c>
      <c r="P103" s="85">
        <f t="shared" si="5"/>
        <v>2.9230769230769229</v>
      </c>
    </row>
    <row r="104" spans="1:17" ht="15.75" thickBot="1">
      <c r="A104" s="14" t="s">
        <v>125</v>
      </c>
      <c r="B104" s="18">
        <v>102</v>
      </c>
      <c r="C104" s="18">
        <v>0</v>
      </c>
      <c r="D104" s="13">
        <v>0</v>
      </c>
      <c r="E104" s="18">
        <v>102</v>
      </c>
      <c r="F104" s="18">
        <v>290</v>
      </c>
      <c r="G104" s="16">
        <v>35.979999999999997</v>
      </c>
      <c r="H104" s="18">
        <v>53.92</v>
      </c>
      <c r="I104" s="30">
        <v>0.52859999999999996</v>
      </c>
      <c r="J104" s="18">
        <v>0.6</v>
      </c>
      <c r="K104" s="18">
        <v>0</v>
      </c>
      <c r="L104" s="18">
        <v>0</v>
      </c>
      <c r="M104" s="18">
        <v>102</v>
      </c>
      <c r="N104" s="18">
        <v>0.53</v>
      </c>
      <c r="O104" s="19">
        <v>243518</v>
      </c>
      <c r="P104" s="85">
        <f t="shared" si="5"/>
        <v>3.9230769230769229</v>
      </c>
    </row>
    <row r="105" spans="1:17" ht="15.75" thickBot="1">
      <c r="A105" s="4" t="s">
        <v>13</v>
      </c>
      <c r="B105" s="6">
        <v>936</v>
      </c>
      <c r="C105" s="6">
        <v>12</v>
      </c>
      <c r="D105" s="6">
        <v>1</v>
      </c>
      <c r="E105" s="6">
        <v>935</v>
      </c>
      <c r="F105" s="5">
        <v>2939</v>
      </c>
      <c r="G105" s="6">
        <v>33.74</v>
      </c>
      <c r="H105" s="6">
        <v>565.5</v>
      </c>
      <c r="I105" s="6">
        <v>0.6048</v>
      </c>
      <c r="J105" s="4">
        <v>0.6</v>
      </c>
      <c r="K105" s="6">
        <v>0</v>
      </c>
      <c r="L105" s="6">
        <v>0</v>
      </c>
      <c r="M105" s="6">
        <v>935</v>
      </c>
      <c r="N105" s="6">
        <v>0.6</v>
      </c>
      <c r="O105" s="28"/>
      <c r="P105" s="85">
        <f t="shared" si="5"/>
        <v>36</v>
      </c>
    </row>
    <row r="106" spans="1:17" ht="15.75" thickBot="1">
      <c r="A106" s="107"/>
      <c r="B106" s="109"/>
      <c r="C106" s="108"/>
      <c r="D106" s="108"/>
      <c r="E106" s="108"/>
      <c r="F106" s="109"/>
      <c r="G106" s="108"/>
      <c r="H106" s="108"/>
      <c r="I106" s="108"/>
      <c r="J106" s="107"/>
      <c r="K106" s="108"/>
      <c r="L106" s="108"/>
      <c r="M106" s="108"/>
      <c r="N106" s="108"/>
      <c r="O106" s="28"/>
      <c r="P106" s="85">
        <f t="shared" si="5"/>
        <v>0</v>
      </c>
    </row>
    <row r="108" spans="1:17" ht="18">
      <c r="A108" s="31" t="s">
        <v>36</v>
      </c>
    </row>
    <row r="109" spans="1:17" ht="30.75" thickBot="1">
      <c r="A109" s="9" t="s">
        <v>115</v>
      </c>
    </row>
    <row r="110" spans="1:17" ht="15.75" thickBot="1">
      <c r="A110" s="101" t="s">
        <v>1</v>
      </c>
      <c r="B110" s="101" t="s">
        <v>2</v>
      </c>
      <c r="C110" s="110" t="s">
        <v>104</v>
      </c>
      <c r="D110" s="110" t="s">
        <v>3</v>
      </c>
      <c r="E110" s="101" t="s">
        <v>2</v>
      </c>
      <c r="F110" s="101" t="s">
        <v>4</v>
      </c>
      <c r="G110" s="101" t="s">
        <v>5</v>
      </c>
      <c r="H110" s="110" t="s">
        <v>6</v>
      </c>
      <c r="I110" s="110"/>
      <c r="J110" s="110"/>
      <c r="K110" s="127" t="s">
        <v>7</v>
      </c>
      <c r="L110" s="128"/>
      <c r="M110" s="127" t="s">
        <v>8</v>
      </c>
      <c r="N110" s="128"/>
      <c r="O110" s="110" t="s">
        <v>9</v>
      </c>
      <c r="P110" s="84" t="s">
        <v>99</v>
      </c>
    </row>
    <row r="111" spans="1:17" ht="16.5" thickTop="1" thickBot="1">
      <c r="A111" s="101" t="s">
        <v>10</v>
      </c>
      <c r="B111" s="101" t="s">
        <v>11</v>
      </c>
      <c r="C111" s="101" t="s">
        <v>105</v>
      </c>
      <c r="D111" s="101" t="s">
        <v>12</v>
      </c>
      <c r="E111" s="101" t="s">
        <v>106</v>
      </c>
      <c r="F111" s="101" t="s">
        <v>13</v>
      </c>
      <c r="G111" s="101" t="s">
        <v>14</v>
      </c>
      <c r="H111" s="101" t="s">
        <v>15</v>
      </c>
      <c r="I111" s="101" t="s">
        <v>16</v>
      </c>
      <c r="J111" s="101" t="s">
        <v>17</v>
      </c>
      <c r="K111" s="101" t="s">
        <v>2</v>
      </c>
      <c r="L111" s="101" t="s">
        <v>16</v>
      </c>
      <c r="M111" s="101" t="s">
        <v>2</v>
      </c>
      <c r="N111" s="101" t="s">
        <v>16</v>
      </c>
      <c r="O111" s="101" t="s">
        <v>18</v>
      </c>
      <c r="P111">
        <v>92</v>
      </c>
    </row>
    <row r="112" spans="1:17" ht="16.5" thickTop="1" thickBot="1">
      <c r="A112" s="14" t="s">
        <v>109</v>
      </c>
      <c r="B112" s="18">
        <v>583</v>
      </c>
      <c r="C112" s="18">
        <v>2</v>
      </c>
      <c r="D112" s="13">
        <v>0</v>
      </c>
      <c r="E112" s="18">
        <v>583</v>
      </c>
      <c r="F112" s="15">
        <v>2578</v>
      </c>
      <c r="G112" s="16">
        <v>90.39</v>
      </c>
      <c r="H112" s="18">
        <v>656.1</v>
      </c>
      <c r="I112" s="11">
        <v>1.1254</v>
      </c>
      <c r="J112" s="18">
        <v>0.8</v>
      </c>
      <c r="K112" s="18">
        <v>90</v>
      </c>
      <c r="L112" s="18">
        <v>2.27</v>
      </c>
      <c r="M112" s="18">
        <v>493</v>
      </c>
      <c r="N112" s="18">
        <v>0.92</v>
      </c>
      <c r="O112" s="19">
        <v>243223</v>
      </c>
      <c r="P112" s="85">
        <f>+B112/$P$111</f>
        <v>6.3369565217391308</v>
      </c>
    </row>
    <row r="113" spans="1:17" ht="15.75" thickBot="1">
      <c r="A113" s="20" t="s">
        <v>110</v>
      </c>
      <c r="B113" s="26">
        <v>604</v>
      </c>
      <c r="C113" s="26">
        <v>10</v>
      </c>
      <c r="D113" s="22">
        <v>0</v>
      </c>
      <c r="E113" s="26">
        <v>604</v>
      </c>
      <c r="F113" s="21">
        <v>2475</v>
      </c>
      <c r="G113" s="23">
        <v>89.67</v>
      </c>
      <c r="H113" s="26">
        <v>680.82</v>
      </c>
      <c r="I113" s="25">
        <v>1.1272</v>
      </c>
      <c r="J113" s="26">
        <v>0.8</v>
      </c>
      <c r="K113" s="26">
        <v>92</v>
      </c>
      <c r="L113" s="26">
        <v>2.44</v>
      </c>
      <c r="M113" s="26">
        <v>512</v>
      </c>
      <c r="N113" s="26">
        <v>0.89</v>
      </c>
      <c r="O113" s="27">
        <v>243250</v>
      </c>
      <c r="P113" s="85">
        <f t="shared" ref="P113:P124" si="6">+B113/$P$111</f>
        <v>6.5652173913043477</v>
      </c>
    </row>
    <row r="114" spans="1:17" ht="15.75" thickBot="1">
      <c r="A114" s="14" t="s">
        <v>111</v>
      </c>
      <c r="B114" s="18">
        <v>590</v>
      </c>
      <c r="C114" s="18">
        <v>10</v>
      </c>
      <c r="D114" s="13">
        <v>0</v>
      </c>
      <c r="E114" s="18">
        <v>590</v>
      </c>
      <c r="F114" s="15">
        <v>2334</v>
      </c>
      <c r="G114" s="16">
        <v>81.84</v>
      </c>
      <c r="H114" s="18">
        <v>627.84</v>
      </c>
      <c r="I114" s="11">
        <v>1.0641</v>
      </c>
      <c r="J114" s="18">
        <v>0.8</v>
      </c>
      <c r="K114" s="18">
        <v>92</v>
      </c>
      <c r="L114" s="18">
        <v>2.4300000000000002</v>
      </c>
      <c r="M114" s="18">
        <v>498</v>
      </c>
      <c r="N114" s="18">
        <v>0.81</v>
      </c>
      <c r="O114" s="19">
        <v>243283</v>
      </c>
      <c r="P114" s="85">
        <f t="shared" si="6"/>
        <v>6.4130434782608692</v>
      </c>
      <c r="Q114">
        <f>SUM(H112:H114)</f>
        <v>1964.7600000000002</v>
      </c>
    </row>
    <row r="115" spans="1:17" ht="15.75" thickBot="1">
      <c r="A115" s="20" t="s">
        <v>112</v>
      </c>
      <c r="B115" s="26">
        <v>568</v>
      </c>
      <c r="C115" s="26">
        <v>1</v>
      </c>
      <c r="D115" s="22">
        <v>0</v>
      </c>
      <c r="E115" s="26">
        <v>568</v>
      </c>
      <c r="F115" s="21">
        <v>2203</v>
      </c>
      <c r="G115" s="23">
        <v>77.239999999999995</v>
      </c>
      <c r="H115" s="26">
        <v>588.19000000000005</v>
      </c>
      <c r="I115" s="25">
        <v>1.0355000000000001</v>
      </c>
      <c r="J115" s="26">
        <v>0.8</v>
      </c>
      <c r="K115" s="26">
        <v>69</v>
      </c>
      <c r="L115" s="26">
        <v>2.44</v>
      </c>
      <c r="M115" s="26">
        <v>499</v>
      </c>
      <c r="N115" s="26">
        <v>0.84</v>
      </c>
      <c r="O115" s="27">
        <v>243311</v>
      </c>
      <c r="P115" s="85">
        <f t="shared" si="6"/>
        <v>6.1739130434782608</v>
      </c>
    </row>
    <row r="116" spans="1:17" ht="15.75" thickBot="1">
      <c r="A116" s="14" t="s">
        <v>119</v>
      </c>
      <c r="B116" s="18">
        <v>542</v>
      </c>
      <c r="C116" s="18">
        <v>0</v>
      </c>
      <c r="D116" s="13">
        <v>0</v>
      </c>
      <c r="E116" s="18">
        <v>542</v>
      </c>
      <c r="F116" s="15">
        <v>1953</v>
      </c>
      <c r="G116" s="16">
        <v>75.819999999999993</v>
      </c>
      <c r="H116" s="18">
        <v>534.46</v>
      </c>
      <c r="I116" s="11">
        <v>0.98609999999999998</v>
      </c>
      <c r="J116" s="18">
        <v>0.8</v>
      </c>
      <c r="K116" s="18">
        <v>70</v>
      </c>
      <c r="L116" s="18">
        <v>2.5299999999999998</v>
      </c>
      <c r="M116" s="18">
        <v>472</v>
      </c>
      <c r="N116" s="18">
        <v>0.76</v>
      </c>
      <c r="O116" s="19">
        <v>243343</v>
      </c>
      <c r="P116" s="85">
        <f t="shared" si="6"/>
        <v>5.8913043478260869</v>
      </c>
    </row>
    <row r="117" spans="1:17" ht="15.75" thickBot="1">
      <c r="A117" s="20" t="s">
        <v>120</v>
      </c>
      <c r="B117" s="26">
        <v>641</v>
      </c>
      <c r="C117" s="26">
        <v>0</v>
      </c>
      <c r="D117" s="22">
        <v>0</v>
      </c>
      <c r="E117" s="26">
        <v>641</v>
      </c>
      <c r="F117" s="21">
        <v>2325</v>
      </c>
      <c r="G117" s="23">
        <v>81.52</v>
      </c>
      <c r="H117" s="26">
        <v>690.96</v>
      </c>
      <c r="I117" s="25">
        <v>1.0779000000000001</v>
      </c>
      <c r="J117" s="26">
        <v>0.8</v>
      </c>
      <c r="K117" s="26">
        <v>93</v>
      </c>
      <c r="L117" s="26">
        <v>2.38</v>
      </c>
      <c r="M117" s="26">
        <v>548</v>
      </c>
      <c r="N117" s="26">
        <v>0.86</v>
      </c>
      <c r="O117" s="27">
        <v>243374</v>
      </c>
      <c r="P117" s="85">
        <f t="shared" si="6"/>
        <v>6.9673913043478262</v>
      </c>
      <c r="Q117">
        <f>SUM(H115:H117)</f>
        <v>1813.6100000000001</v>
      </c>
    </row>
    <row r="118" spans="1:17" ht="15.75" thickBot="1">
      <c r="A118" s="14" t="s">
        <v>121</v>
      </c>
      <c r="B118" s="18">
        <v>556</v>
      </c>
      <c r="C118" s="18">
        <v>3</v>
      </c>
      <c r="D118" s="13">
        <v>0</v>
      </c>
      <c r="E118" s="18">
        <v>556</v>
      </c>
      <c r="F118" s="15">
        <v>1988</v>
      </c>
      <c r="G118" s="16">
        <v>72.03</v>
      </c>
      <c r="H118" s="18">
        <v>622.82000000000005</v>
      </c>
      <c r="I118" s="11">
        <v>1.1202000000000001</v>
      </c>
      <c r="J118" s="18">
        <v>0.8</v>
      </c>
      <c r="K118" s="18">
        <v>99</v>
      </c>
      <c r="L118" s="18">
        <v>2.37</v>
      </c>
      <c r="M118" s="18">
        <v>457</v>
      </c>
      <c r="N118" s="18">
        <v>0.85</v>
      </c>
      <c r="O118" s="19">
        <v>243401</v>
      </c>
      <c r="P118" s="85">
        <f t="shared" si="6"/>
        <v>6.0434782608695654</v>
      </c>
    </row>
    <row r="119" spans="1:17" ht="15.75" thickBot="1">
      <c r="A119" s="20" t="s">
        <v>122</v>
      </c>
      <c r="B119" s="26">
        <v>622</v>
      </c>
      <c r="C119" s="26">
        <v>19</v>
      </c>
      <c r="D119" s="22">
        <v>0</v>
      </c>
      <c r="E119" s="26">
        <v>622</v>
      </c>
      <c r="F119" s="21">
        <v>2284</v>
      </c>
      <c r="G119" s="23">
        <v>80.08</v>
      </c>
      <c r="H119" s="26">
        <v>630.09</v>
      </c>
      <c r="I119" s="25">
        <v>1.0129999999999999</v>
      </c>
      <c r="J119" s="26">
        <v>0.8</v>
      </c>
      <c r="K119" s="26">
        <v>89</v>
      </c>
      <c r="L119" s="26">
        <v>2.09</v>
      </c>
      <c r="M119" s="26">
        <v>533</v>
      </c>
      <c r="N119" s="26">
        <v>0.83</v>
      </c>
      <c r="O119" s="27">
        <v>243431</v>
      </c>
      <c r="P119" s="85">
        <f t="shared" si="6"/>
        <v>6.7608695652173916</v>
      </c>
    </row>
    <row r="120" spans="1:17" ht="15.75" thickBot="1">
      <c r="A120" s="14" t="s">
        <v>123</v>
      </c>
      <c r="B120" s="18">
        <v>546</v>
      </c>
      <c r="C120" s="18">
        <v>10</v>
      </c>
      <c r="D120" s="13">
        <v>0</v>
      </c>
      <c r="E120" s="18">
        <v>546</v>
      </c>
      <c r="F120" s="15">
        <v>1901</v>
      </c>
      <c r="G120" s="16">
        <v>68.88</v>
      </c>
      <c r="H120" s="18">
        <v>603.58000000000004</v>
      </c>
      <c r="I120" s="11">
        <v>1.1054999999999999</v>
      </c>
      <c r="J120" s="18">
        <v>0.8</v>
      </c>
      <c r="K120" s="18">
        <v>112</v>
      </c>
      <c r="L120" s="18">
        <v>2.2999999999999998</v>
      </c>
      <c r="M120" s="18">
        <v>434</v>
      </c>
      <c r="N120" s="18">
        <v>0.8</v>
      </c>
      <c r="O120" s="19">
        <v>243458</v>
      </c>
      <c r="P120" s="85">
        <f t="shared" si="6"/>
        <v>5.9347826086956523</v>
      </c>
      <c r="Q120">
        <f>SUM(H118:H120)</f>
        <v>1856.4900000000002</v>
      </c>
    </row>
    <row r="121" spans="1:17" ht="15.75" thickBot="1">
      <c r="A121" s="20" t="s">
        <v>124</v>
      </c>
      <c r="B121" s="26">
        <v>660</v>
      </c>
      <c r="C121" s="26">
        <v>3</v>
      </c>
      <c r="D121" s="22">
        <v>0</v>
      </c>
      <c r="E121" s="26">
        <v>660</v>
      </c>
      <c r="F121" s="21">
        <v>2316</v>
      </c>
      <c r="G121" s="23">
        <v>81.209999999999994</v>
      </c>
      <c r="H121" s="26">
        <v>688.11</v>
      </c>
      <c r="I121" s="25">
        <v>1.0426</v>
      </c>
      <c r="J121" s="26">
        <v>0.8</v>
      </c>
      <c r="K121" s="26">
        <v>138</v>
      </c>
      <c r="L121" s="26">
        <v>2.14</v>
      </c>
      <c r="M121" s="26">
        <v>522</v>
      </c>
      <c r="N121" s="26">
        <v>0.75</v>
      </c>
      <c r="O121" s="27">
        <v>243496</v>
      </c>
      <c r="P121" s="85">
        <f t="shared" si="6"/>
        <v>7.1739130434782608</v>
      </c>
    </row>
    <row r="122" spans="1:17" ht="15.75" thickBot="1">
      <c r="A122" s="4" t="s">
        <v>13</v>
      </c>
      <c r="B122" s="5">
        <v>5912</v>
      </c>
      <c r="C122" s="6">
        <v>58</v>
      </c>
      <c r="D122" s="6">
        <v>0</v>
      </c>
      <c r="E122" s="5">
        <v>5912</v>
      </c>
      <c r="F122" s="5">
        <v>22357</v>
      </c>
      <c r="G122" s="6">
        <v>33.74</v>
      </c>
      <c r="H122" s="7">
        <v>6322.97</v>
      </c>
      <c r="I122" s="6">
        <v>1.0694999999999999</v>
      </c>
      <c r="J122" s="4">
        <v>0.8</v>
      </c>
      <c r="K122" s="6">
        <v>944</v>
      </c>
      <c r="L122" s="6">
        <v>2.3199999999999998</v>
      </c>
      <c r="M122" s="5">
        <v>4968</v>
      </c>
      <c r="N122" s="6">
        <v>0.83</v>
      </c>
      <c r="O122" s="28"/>
      <c r="P122" s="85">
        <f t="shared" si="6"/>
        <v>64.260869565217391</v>
      </c>
    </row>
    <row r="123" spans="1:17" ht="15.75" thickBot="1">
      <c r="A123" s="20"/>
      <c r="B123" s="26"/>
      <c r="C123" s="26"/>
      <c r="D123" s="22"/>
      <c r="E123" s="26"/>
      <c r="F123" s="21"/>
      <c r="G123" s="23"/>
      <c r="H123" s="26"/>
      <c r="I123" s="25"/>
      <c r="J123" s="26"/>
      <c r="K123" s="26"/>
      <c r="L123" s="26"/>
      <c r="M123" s="26"/>
      <c r="N123" s="26"/>
      <c r="O123" s="27"/>
      <c r="P123" s="85">
        <f t="shared" si="6"/>
        <v>0</v>
      </c>
    </row>
    <row r="124" spans="1:17" ht="15.75" thickBot="1">
      <c r="A124" s="4" t="s">
        <v>13</v>
      </c>
      <c r="B124" s="5"/>
      <c r="C124" s="5"/>
      <c r="D124" s="6"/>
      <c r="E124" s="5"/>
      <c r="F124" s="5"/>
      <c r="G124" s="6"/>
      <c r="H124" s="7"/>
      <c r="I124" s="6"/>
      <c r="J124" s="4"/>
      <c r="K124" s="6"/>
      <c r="L124" s="6"/>
      <c r="M124" s="5"/>
      <c r="N124" s="6"/>
      <c r="O124" s="28"/>
      <c r="P124" s="85">
        <f t="shared" si="6"/>
        <v>0</v>
      </c>
    </row>
    <row r="125" spans="1:17">
      <c r="A125" s="32"/>
      <c r="B125" s="33"/>
      <c r="C125" s="34"/>
      <c r="D125" s="33"/>
      <c r="E125" s="34"/>
      <c r="F125" s="34"/>
      <c r="G125" s="34"/>
      <c r="H125" s="32"/>
      <c r="I125" s="34"/>
      <c r="J125" s="34"/>
      <c r="K125" s="34"/>
      <c r="L125" s="34"/>
    </row>
    <row r="126" spans="1:17" ht="18">
      <c r="A126" s="31" t="s">
        <v>42</v>
      </c>
    </row>
    <row r="127" spans="1:17" ht="30.75" thickBot="1">
      <c r="A127" s="9" t="s">
        <v>116</v>
      </c>
    </row>
    <row r="128" spans="1:17" ht="15.75" thickBot="1">
      <c r="A128" s="101" t="s">
        <v>108</v>
      </c>
      <c r="B128" s="101" t="s">
        <v>2</v>
      </c>
      <c r="C128" s="110" t="s">
        <v>104</v>
      </c>
      <c r="D128" s="110" t="s">
        <v>3</v>
      </c>
      <c r="E128" s="101" t="s">
        <v>2</v>
      </c>
      <c r="F128" s="101" t="s">
        <v>4</v>
      </c>
      <c r="G128" s="101" t="s">
        <v>5</v>
      </c>
      <c r="H128" s="110" t="s">
        <v>6</v>
      </c>
      <c r="I128" s="110"/>
      <c r="J128" s="110"/>
      <c r="K128" s="127" t="s">
        <v>7</v>
      </c>
      <c r="L128" s="128"/>
      <c r="M128" s="127" t="s">
        <v>8</v>
      </c>
      <c r="N128" s="128"/>
      <c r="O128" s="110" t="s">
        <v>9</v>
      </c>
      <c r="P128" s="84" t="s">
        <v>99</v>
      </c>
    </row>
    <row r="129" spans="1:28" ht="16.5" thickTop="1" thickBot="1">
      <c r="A129" s="101" t="s">
        <v>10</v>
      </c>
      <c r="B129" s="101" t="s">
        <v>11</v>
      </c>
      <c r="C129" s="101" t="s">
        <v>105</v>
      </c>
      <c r="D129" s="101" t="s">
        <v>12</v>
      </c>
      <c r="E129" s="101" t="s">
        <v>106</v>
      </c>
      <c r="F129" s="101" t="s">
        <v>13</v>
      </c>
      <c r="G129" s="101" t="s">
        <v>14</v>
      </c>
      <c r="H129" s="101" t="s">
        <v>15</v>
      </c>
      <c r="I129" s="101" t="s">
        <v>16</v>
      </c>
      <c r="J129" s="101" t="s">
        <v>17</v>
      </c>
      <c r="K129" s="101" t="s">
        <v>2</v>
      </c>
      <c r="L129" s="101" t="s">
        <v>16</v>
      </c>
      <c r="M129" s="101" t="s">
        <v>2</v>
      </c>
      <c r="N129" s="101" t="s">
        <v>16</v>
      </c>
      <c r="O129" s="101" t="s">
        <v>18</v>
      </c>
      <c r="P129">
        <v>37</v>
      </c>
    </row>
    <row r="130" spans="1:28" ht="16.5" thickTop="1" thickBot="1">
      <c r="A130" s="14" t="s">
        <v>109</v>
      </c>
      <c r="B130" s="18">
        <v>167</v>
      </c>
      <c r="C130" s="18">
        <v>1</v>
      </c>
      <c r="D130" s="13">
        <v>0</v>
      </c>
      <c r="E130" s="18">
        <v>167</v>
      </c>
      <c r="F130" s="18">
        <v>598</v>
      </c>
      <c r="G130" s="16">
        <v>52.14</v>
      </c>
      <c r="H130" s="18">
        <v>140.31</v>
      </c>
      <c r="I130" s="11">
        <v>0.84019999999999995</v>
      </c>
      <c r="J130" s="18">
        <v>0.6</v>
      </c>
      <c r="K130" s="18">
        <v>2</v>
      </c>
      <c r="L130" s="18">
        <v>4.21</v>
      </c>
      <c r="M130" s="18">
        <v>165</v>
      </c>
      <c r="N130" s="18">
        <v>0.8</v>
      </c>
      <c r="O130" s="19">
        <v>243194</v>
      </c>
      <c r="P130" s="85">
        <f>+B130/$P$129</f>
        <v>4.5135135135135132</v>
      </c>
    </row>
    <row r="131" spans="1:28" ht="15.75" thickBot="1">
      <c r="A131" s="20" t="s">
        <v>110</v>
      </c>
      <c r="B131" s="26">
        <v>178</v>
      </c>
      <c r="C131" s="26">
        <v>3</v>
      </c>
      <c r="D131" s="22">
        <v>0</v>
      </c>
      <c r="E131" s="26">
        <v>178</v>
      </c>
      <c r="F131" s="26">
        <v>511</v>
      </c>
      <c r="G131" s="23">
        <v>46.04</v>
      </c>
      <c r="H131" s="26">
        <v>126.18</v>
      </c>
      <c r="I131" s="25">
        <v>0.70889999999999997</v>
      </c>
      <c r="J131" s="26">
        <v>0.6</v>
      </c>
      <c r="K131" s="26">
        <v>2</v>
      </c>
      <c r="L131" s="26">
        <v>1.98</v>
      </c>
      <c r="M131" s="26">
        <v>176</v>
      </c>
      <c r="N131" s="26">
        <v>0.69</v>
      </c>
      <c r="O131" s="27">
        <v>243224</v>
      </c>
      <c r="P131" s="85">
        <f t="shared" ref="P131:P142" si="7">+B131/$P$129</f>
        <v>4.8108108108108105</v>
      </c>
    </row>
    <row r="132" spans="1:28" ht="15.75" thickBot="1">
      <c r="A132" s="14" t="s">
        <v>111</v>
      </c>
      <c r="B132" s="18">
        <v>157</v>
      </c>
      <c r="C132" s="18">
        <v>0</v>
      </c>
      <c r="D132" s="10">
        <v>3</v>
      </c>
      <c r="E132" s="18">
        <v>154</v>
      </c>
      <c r="F132" s="18">
        <v>523</v>
      </c>
      <c r="G132" s="16">
        <v>45.6</v>
      </c>
      <c r="H132" s="18">
        <v>110.9</v>
      </c>
      <c r="I132" s="11">
        <v>0.72009999999999996</v>
      </c>
      <c r="J132" s="18">
        <v>0.6</v>
      </c>
      <c r="K132" s="18">
        <v>3</v>
      </c>
      <c r="L132" s="18">
        <v>1.98</v>
      </c>
      <c r="M132" s="18">
        <v>151</v>
      </c>
      <c r="N132" s="18">
        <v>0.69</v>
      </c>
      <c r="O132" s="19">
        <v>243301</v>
      </c>
      <c r="P132" s="85">
        <f t="shared" si="7"/>
        <v>4.243243243243243</v>
      </c>
      <c r="Q132">
        <f>SUM(H130:H132)</f>
        <v>377.39</v>
      </c>
    </row>
    <row r="133" spans="1:28" ht="15.75" thickBot="1">
      <c r="A133" s="20" t="s">
        <v>112</v>
      </c>
      <c r="B133" s="26">
        <v>185</v>
      </c>
      <c r="C133" s="26">
        <v>0</v>
      </c>
      <c r="D133" s="29">
        <v>1</v>
      </c>
      <c r="E133" s="26">
        <v>184</v>
      </c>
      <c r="F133" s="26">
        <v>644</v>
      </c>
      <c r="G133" s="23">
        <v>56.15</v>
      </c>
      <c r="H133" s="26">
        <v>124.54</v>
      </c>
      <c r="I133" s="25">
        <v>0.67679999999999996</v>
      </c>
      <c r="J133" s="26">
        <v>0.6</v>
      </c>
      <c r="K133" s="26">
        <v>0</v>
      </c>
      <c r="L133" s="26">
        <v>0</v>
      </c>
      <c r="M133" s="26">
        <v>184</v>
      </c>
      <c r="N133" s="26">
        <v>0.68</v>
      </c>
      <c r="O133" s="27">
        <v>243301</v>
      </c>
      <c r="P133" s="85">
        <f t="shared" si="7"/>
        <v>5</v>
      </c>
    </row>
    <row r="134" spans="1:28" ht="15.75" thickBot="1">
      <c r="A134" s="14" t="s">
        <v>119</v>
      </c>
      <c r="B134" s="18">
        <v>167</v>
      </c>
      <c r="C134" s="18">
        <v>0</v>
      </c>
      <c r="D134" s="10">
        <v>1</v>
      </c>
      <c r="E134" s="18">
        <v>166</v>
      </c>
      <c r="F134" s="18">
        <v>575</v>
      </c>
      <c r="G134" s="16">
        <v>55.5</v>
      </c>
      <c r="H134" s="18">
        <v>113.78</v>
      </c>
      <c r="I134" s="11">
        <v>0.68540000000000001</v>
      </c>
      <c r="J134" s="18">
        <v>0.6</v>
      </c>
      <c r="K134" s="18">
        <v>0</v>
      </c>
      <c r="L134" s="18">
        <v>0</v>
      </c>
      <c r="M134" s="18">
        <v>166</v>
      </c>
      <c r="N134" s="18">
        <v>0.69</v>
      </c>
      <c r="O134" s="19">
        <v>243334</v>
      </c>
      <c r="P134" s="85">
        <f t="shared" si="7"/>
        <v>4.5135135135135132</v>
      </c>
    </row>
    <row r="135" spans="1:28" ht="15.75" thickBot="1">
      <c r="A135" s="20" t="s">
        <v>120</v>
      </c>
      <c r="B135" s="26">
        <v>149</v>
      </c>
      <c r="C135" s="26">
        <v>0</v>
      </c>
      <c r="D135" s="22">
        <v>0</v>
      </c>
      <c r="E135" s="26">
        <v>149</v>
      </c>
      <c r="F135" s="26">
        <v>452</v>
      </c>
      <c r="G135" s="23">
        <v>39.409999999999997</v>
      </c>
      <c r="H135" s="26">
        <v>92.65</v>
      </c>
      <c r="I135" s="25">
        <v>0.62180000000000002</v>
      </c>
      <c r="J135" s="26">
        <v>0.6</v>
      </c>
      <c r="K135" s="26">
        <v>0</v>
      </c>
      <c r="L135" s="26">
        <v>0</v>
      </c>
      <c r="M135" s="26">
        <v>149</v>
      </c>
      <c r="N135" s="26">
        <v>0.62</v>
      </c>
      <c r="O135" s="27">
        <v>243452</v>
      </c>
      <c r="P135" s="85">
        <f t="shared" si="7"/>
        <v>4.0270270270270272</v>
      </c>
      <c r="Q135">
        <f>SUM(H133:H135)</f>
        <v>330.97</v>
      </c>
    </row>
    <row r="136" spans="1:28" ht="15.75" thickBot="1">
      <c r="A136" s="14" t="s">
        <v>121</v>
      </c>
      <c r="B136" s="18">
        <v>163</v>
      </c>
      <c r="C136" s="18">
        <v>0</v>
      </c>
      <c r="D136" s="10">
        <v>2</v>
      </c>
      <c r="E136" s="18">
        <v>161</v>
      </c>
      <c r="F136" s="18">
        <v>584</v>
      </c>
      <c r="G136" s="16">
        <v>52.61</v>
      </c>
      <c r="H136" s="18">
        <v>112.34</v>
      </c>
      <c r="I136" s="11">
        <v>0.69779999999999998</v>
      </c>
      <c r="J136" s="18">
        <v>0.6</v>
      </c>
      <c r="K136" s="18">
        <v>2</v>
      </c>
      <c r="L136" s="18">
        <v>1.98</v>
      </c>
      <c r="M136" s="18">
        <v>159</v>
      </c>
      <c r="N136" s="18">
        <v>0.68</v>
      </c>
      <c r="O136" s="19">
        <v>243452</v>
      </c>
      <c r="P136" s="85">
        <f t="shared" si="7"/>
        <v>4.4054054054054053</v>
      </c>
    </row>
    <row r="137" spans="1:28" ht="15.75" thickBot="1">
      <c r="A137" s="20" t="s">
        <v>122</v>
      </c>
      <c r="B137" s="26">
        <v>165</v>
      </c>
      <c r="C137" s="26">
        <v>0</v>
      </c>
      <c r="D137" s="29">
        <v>1</v>
      </c>
      <c r="E137" s="26">
        <v>164</v>
      </c>
      <c r="F137" s="26">
        <v>450</v>
      </c>
      <c r="G137" s="23">
        <v>39.229999999999997</v>
      </c>
      <c r="H137" s="26">
        <v>115.13</v>
      </c>
      <c r="I137" s="25">
        <v>0.70199999999999996</v>
      </c>
      <c r="J137" s="26">
        <v>0.6</v>
      </c>
      <c r="K137" s="26">
        <v>2</v>
      </c>
      <c r="L137" s="26">
        <v>4.29</v>
      </c>
      <c r="M137" s="26">
        <v>162</v>
      </c>
      <c r="N137" s="26">
        <v>0.66</v>
      </c>
      <c r="O137" s="27">
        <v>243515</v>
      </c>
      <c r="P137" s="85">
        <f t="shared" si="7"/>
        <v>4.4594594594594597</v>
      </c>
    </row>
    <row r="138" spans="1:28" ht="15.75" thickBot="1">
      <c r="A138" s="14" t="s">
        <v>123</v>
      </c>
      <c r="B138" s="18">
        <v>187</v>
      </c>
      <c r="C138" s="18">
        <v>0</v>
      </c>
      <c r="D138" s="10">
        <v>12</v>
      </c>
      <c r="E138" s="18">
        <v>175</v>
      </c>
      <c r="F138" s="18">
        <v>540</v>
      </c>
      <c r="G138" s="16">
        <v>48.65</v>
      </c>
      <c r="H138" s="18">
        <v>124.62</v>
      </c>
      <c r="I138" s="11">
        <v>0.71209999999999996</v>
      </c>
      <c r="J138" s="18">
        <v>0.6</v>
      </c>
      <c r="K138" s="18">
        <v>0</v>
      </c>
      <c r="L138" s="18">
        <v>0</v>
      </c>
      <c r="M138" s="18">
        <v>175</v>
      </c>
      <c r="N138" s="18">
        <v>0.71</v>
      </c>
      <c r="O138" s="19">
        <v>243515</v>
      </c>
      <c r="P138" s="85">
        <f t="shared" si="7"/>
        <v>5.0540540540540544</v>
      </c>
      <c r="Q138">
        <f>SUM(H136:H138)</f>
        <v>352.09000000000003</v>
      </c>
    </row>
    <row r="139" spans="1:28" ht="15.75" thickBot="1">
      <c r="A139" s="20" t="s">
        <v>124</v>
      </c>
      <c r="B139" s="26">
        <v>212</v>
      </c>
      <c r="C139" s="26">
        <v>0</v>
      </c>
      <c r="D139" s="29">
        <v>7</v>
      </c>
      <c r="E139" s="26">
        <v>205</v>
      </c>
      <c r="F139" s="26">
        <v>652</v>
      </c>
      <c r="G139" s="23">
        <v>56.84</v>
      </c>
      <c r="H139" s="26">
        <v>136.04</v>
      </c>
      <c r="I139" s="25">
        <v>0.66359999999999997</v>
      </c>
      <c r="J139" s="26">
        <v>0.6</v>
      </c>
      <c r="K139" s="26">
        <v>0</v>
      </c>
      <c r="L139" s="26">
        <v>0</v>
      </c>
      <c r="M139" s="26">
        <v>205</v>
      </c>
      <c r="N139" s="26">
        <v>0.66</v>
      </c>
      <c r="O139" s="27">
        <v>243515</v>
      </c>
      <c r="P139" s="85">
        <f t="shared" si="7"/>
        <v>5.7297297297297298</v>
      </c>
    </row>
    <row r="140" spans="1:28" ht="15.75" thickBot="1">
      <c r="A140" s="14" t="s">
        <v>125</v>
      </c>
      <c r="B140" s="18">
        <v>194</v>
      </c>
      <c r="C140" s="18">
        <v>0</v>
      </c>
      <c r="D140" s="10">
        <v>34</v>
      </c>
      <c r="E140" s="18">
        <v>160</v>
      </c>
      <c r="F140" s="18">
        <v>615</v>
      </c>
      <c r="G140" s="16">
        <v>53.62</v>
      </c>
      <c r="H140" s="18">
        <v>95.5</v>
      </c>
      <c r="I140" s="30">
        <v>0.59689999999999999</v>
      </c>
      <c r="J140" s="18">
        <v>0.6</v>
      </c>
      <c r="K140" s="18">
        <v>0</v>
      </c>
      <c r="L140" s="18">
        <v>0</v>
      </c>
      <c r="M140" s="18">
        <v>160</v>
      </c>
      <c r="N140" s="18">
        <v>0.6</v>
      </c>
      <c r="O140" s="19">
        <v>243515</v>
      </c>
      <c r="P140" s="85">
        <f t="shared" si="7"/>
        <v>5.243243243243243</v>
      </c>
    </row>
    <row r="141" spans="1:28" ht="15.75" thickBot="1">
      <c r="A141" s="4" t="s">
        <v>13</v>
      </c>
      <c r="B141" s="5">
        <v>1924</v>
      </c>
      <c r="C141" s="6">
        <v>4</v>
      </c>
      <c r="D141" s="6">
        <v>61</v>
      </c>
      <c r="E141" s="5">
        <v>1863</v>
      </c>
      <c r="F141" s="5">
        <v>6144</v>
      </c>
      <c r="G141" s="6">
        <v>33.74</v>
      </c>
      <c r="H141" s="7">
        <v>1291.99</v>
      </c>
      <c r="I141" s="6">
        <v>0.69350000000000001</v>
      </c>
      <c r="J141" s="4">
        <v>0.6</v>
      </c>
      <c r="K141" s="6">
        <v>11</v>
      </c>
      <c r="L141" s="6">
        <v>2.81</v>
      </c>
      <c r="M141" s="5">
        <v>1852</v>
      </c>
      <c r="N141" s="6">
        <v>0.68</v>
      </c>
      <c r="O141" s="28"/>
      <c r="P141" s="85">
        <f t="shared" si="7"/>
        <v>52</v>
      </c>
    </row>
    <row r="142" spans="1:28" ht="15.75" thickBot="1">
      <c r="A142" s="4"/>
      <c r="B142" s="5"/>
      <c r="C142" s="5"/>
      <c r="D142" s="6"/>
      <c r="E142" s="5"/>
      <c r="F142" s="5"/>
      <c r="G142" s="6"/>
      <c r="H142" s="7"/>
      <c r="I142" s="6"/>
      <c r="J142" s="4"/>
      <c r="K142" s="6"/>
      <c r="L142" s="6"/>
      <c r="M142" s="5"/>
      <c r="N142" s="6"/>
      <c r="O142" s="28"/>
      <c r="P142" s="85">
        <f t="shared" si="7"/>
        <v>0</v>
      </c>
      <c r="T142" s="5">
        <f>+F141</f>
        <v>6144</v>
      </c>
      <c r="U142">
        <v>100</v>
      </c>
      <c r="V142" s="137">
        <f>+T142*U142</f>
        <v>614400</v>
      </c>
      <c r="W142">
        <v>35</v>
      </c>
      <c r="X142">
        <v>365</v>
      </c>
      <c r="Y142" s="137">
        <f>+W142*X142</f>
        <v>12775</v>
      </c>
      <c r="AB142" s="86">
        <f>+V142/Y142</f>
        <v>48.093933463796475</v>
      </c>
    </row>
    <row r="145" spans="1:17" ht="18">
      <c r="A145" s="8" t="s">
        <v>25</v>
      </c>
    </row>
    <row r="146" spans="1:17" ht="30.75" thickBot="1">
      <c r="A146" s="9" t="s">
        <v>26</v>
      </c>
    </row>
    <row r="147" spans="1:17" ht="15.75" thickBot="1">
      <c r="A147" s="101" t="s">
        <v>1</v>
      </c>
      <c r="B147" s="101" t="s">
        <v>2</v>
      </c>
      <c r="C147" s="110" t="s">
        <v>104</v>
      </c>
      <c r="D147" s="110" t="s">
        <v>3</v>
      </c>
      <c r="E147" s="101" t="s">
        <v>2</v>
      </c>
      <c r="F147" s="101" t="s">
        <v>4</v>
      </c>
      <c r="G147" s="101" t="s">
        <v>5</v>
      </c>
      <c r="H147" s="110" t="s">
        <v>6</v>
      </c>
      <c r="I147" s="110"/>
      <c r="J147" s="110"/>
      <c r="K147" s="127" t="s">
        <v>7</v>
      </c>
      <c r="L147" s="128"/>
      <c r="M147" s="127" t="s">
        <v>8</v>
      </c>
      <c r="N147" s="128"/>
      <c r="O147" s="110" t="s">
        <v>9</v>
      </c>
      <c r="P147" s="84" t="s">
        <v>99</v>
      </c>
    </row>
    <row r="148" spans="1:17" ht="16.5" thickTop="1" thickBot="1">
      <c r="A148" s="101" t="s">
        <v>10</v>
      </c>
      <c r="B148" s="101" t="s">
        <v>11</v>
      </c>
      <c r="C148" s="101" t="s">
        <v>105</v>
      </c>
      <c r="D148" s="101" t="s">
        <v>12</v>
      </c>
      <c r="E148" s="101" t="s">
        <v>106</v>
      </c>
      <c r="F148" s="101" t="s">
        <v>13</v>
      </c>
      <c r="G148" s="101" t="s">
        <v>14</v>
      </c>
      <c r="H148" s="101" t="s">
        <v>15</v>
      </c>
      <c r="I148" s="101" t="s">
        <v>16</v>
      </c>
      <c r="J148" s="101" t="s">
        <v>17</v>
      </c>
      <c r="K148" s="101" t="s">
        <v>2</v>
      </c>
      <c r="L148" s="101" t="s">
        <v>16</v>
      </c>
      <c r="M148" s="101" t="s">
        <v>2</v>
      </c>
      <c r="N148" s="101" t="s">
        <v>16</v>
      </c>
      <c r="O148" s="101" t="s">
        <v>18</v>
      </c>
      <c r="P148">
        <v>31</v>
      </c>
    </row>
    <row r="149" spans="1:17" ht="16.5" thickTop="1" thickBot="1">
      <c r="A149" s="119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1"/>
      <c r="P149" s="85">
        <f>+B149/$P$148</f>
        <v>0</v>
      </c>
    </row>
    <row r="150" spans="1:17" ht="15.75" thickBot="1">
      <c r="A150" s="14" t="s">
        <v>109</v>
      </c>
      <c r="B150" s="18">
        <v>136</v>
      </c>
      <c r="C150" s="18">
        <v>0</v>
      </c>
      <c r="D150" s="13">
        <v>0</v>
      </c>
      <c r="E150" s="18">
        <v>136</v>
      </c>
      <c r="F150" s="18">
        <v>488</v>
      </c>
      <c r="G150" s="16">
        <v>50.78</v>
      </c>
      <c r="H150" s="18">
        <v>93.82</v>
      </c>
      <c r="I150" s="11">
        <v>0.68989999999999996</v>
      </c>
      <c r="J150" s="18">
        <v>0.6</v>
      </c>
      <c r="K150" s="18">
        <v>0</v>
      </c>
      <c r="L150" s="18">
        <v>0</v>
      </c>
      <c r="M150" s="18">
        <v>136</v>
      </c>
      <c r="N150" s="18">
        <v>0.69</v>
      </c>
      <c r="O150" s="19">
        <v>243242</v>
      </c>
      <c r="P150" s="85">
        <f t="shared" ref="P150:P161" si="8">+B150/$P$148</f>
        <v>4.387096774193548</v>
      </c>
    </row>
    <row r="151" spans="1:17" ht="15.75" thickBot="1">
      <c r="A151" s="20" t="s">
        <v>110</v>
      </c>
      <c r="B151" s="26">
        <v>145</v>
      </c>
      <c r="C151" s="26">
        <v>0</v>
      </c>
      <c r="D151" s="22">
        <v>0</v>
      </c>
      <c r="E151" s="26">
        <v>145</v>
      </c>
      <c r="F151" s="26">
        <v>531</v>
      </c>
      <c r="G151" s="23">
        <v>57.1</v>
      </c>
      <c r="H151" s="26">
        <v>99.12</v>
      </c>
      <c r="I151" s="25">
        <v>0.68359999999999999</v>
      </c>
      <c r="J151" s="26">
        <v>0.6</v>
      </c>
      <c r="K151" s="26">
        <v>0</v>
      </c>
      <c r="L151" s="26">
        <v>0</v>
      </c>
      <c r="M151" s="26">
        <v>145</v>
      </c>
      <c r="N151" s="26">
        <v>0.68</v>
      </c>
      <c r="O151" s="27">
        <v>243284</v>
      </c>
      <c r="P151" s="85">
        <f t="shared" si="8"/>
        <v>4.67741935483871</v>
      </c>
      <c r="Q151">
        <f>SUM(H149:H151)</f>
        <v>192.94</v>
      </c>
    </row>
    <row r="152" spans="1:17" ht="15.75" thickBot="1">
      <c r="A152" s="14" t="s">
        <v>111</v>
      </c>
      <c r="B152" s="18">
        <v>152</v>
      </c>
      <c r="C152" s="18">
        <v>0</v>
      </c>
      <c r="D152" s="13">
        <v>0</v>
      </c>
      <c r="E152" s="18">
        <v>152</v>
      </c>
      <c r="F152" s="18">
        <v>673</v>
      </c>
      <c r="G152" s="16">
        <v>70.03</v>
      </c>
      <c r="H152" s="18">
        <v>110.98</v>
      </c>
      <c r="I152" s="11">
        <v>0.73019999999999996</v>
      </c>
      <c r="J152" s="18">
        <v>0.6</v>
      </c>
      <c r="K152" s="18">
        <v>0</v>
      </c>
      <c r="L152" s="18">
        <v>0</v>
      </c>
      <c r="M152" s="18">
        <v>152</v>
      </c>
      <c r="N152" s="18">
        <v>0.73</v>
      </c>
      <c r="O152" s="19">
        <v>243284</v>
      </c>
      <c r="P152" s="85">
        <f>+B152/$P$148</f>
        <v>4.903225806451613</v>
      </c>
    </row>
    <row r="153" spans="1:17" ht="15.75" thickBot="1">
      <c r="A153" s="20" t="s">
        <v>112</v>
      </c>
      <c r="B153" s="26">
        <v>135</v>
      </c>
      <c r="C153" s="26">
        <v>0</v>
      </c>
      <c r="D153" s="22">
        <v>0</v>
      </c>
      <c r="E153" s="26">
        <v>135</v>
      </c>
      <c r="F153" s="26">
        <v>501</v>
      </c>
      <c r="G153" s="23">
        <v>52.13</v>
      </c>
      <c r="H153" s="26">
        <v>93.67</v>
      </c>
      <c r="I153" s="25">
        <v>0.69379999999999997</v>
      </c>
      <c r="J153" s="26">
        <v>0.6</v>
      </c>
      <c r="K153" s="26">
        <v>0</v>
      </c>
      <c r="L153" s="26">
        <v>0</v>
      </c>
      <c r="M153" s="26">
        <v>135</v>
      </c>
      <c r="N153" s="26">
        <v>0.69</v>
      </c>
      <c r="O153" s="27">
        <v>243339</v>
      </c>
      <c r="P153" s="85">
        <f t="shared" si="8"/>
        <v>4.354838709677419</v>
      </c>
    </row>
    <row r="154" spans="1:17" ht="15.75" thickBot="1">
      <c r="A154" s="14" t="s">
        <v>119</v>
      </c>
      <c r="B154" s="18">
        <v>127</v>
      </c>
      <c r="C154" s="18">
        <v>0</v>
      </c>
      <c r="D154" s="13">
        <v>0</v>
      </c>
      <c r="E154" s="18">
        <v>127</v>
      </c>
      <c r="F154" s="18">
        <v>410</v>
      </c>
      <c r="G154" s="16">
        <v>47.24</v>
      </c>
      <c r="H154" s="18">
        <v>83.72</v>
      </c>
      <c r="I154" s="11">
        <v>0.65920000000000001</v>
      </c>
      <c r="J154" s="18">
        <v>0.6</v>
      </c>
      <c r="K154" s="18">
        <v>1</v>
      </c>
      <c r="L154" s="18">
        <v>2.17</v>
      </c>
      <c r="M154" s="18">
        <v>126</v>
      </c>
      <c r="N154" s="18">
        <v>0.65</v>
      </c>
      <c r="O154" s="19">
        <v>243364</v>
      </c>
      <c r="P154" s="85">
        <f t="shared" si="8"/>
        <v>4.096774193548387</v>
      </c>
      <c r="Q154">
        <f>SUM(H152:H154)</f>
        <v>288.37</v>
      </c>
    </row>
    <row r="155" spans="1:17" ht="15.75" thickBot="1">
      <c r="A155" s="20" t="s">
        <v>120</v>
      </c>
      <c r="B155" s="26">
        <v>140</v>
      </c>
      <c r="C155" s="26">
        <v>0</v>
      </c>
      <c r="D155" s="22">
        <v>0</v>
      </c>
      <c r="E155" s="26">
        <v>140</v>
      </c>
      <c r="F155" s="26">
        <v>578</v>
      </c>
      <c r="G155" s="23">
        <v>60.15</v>
      </c>
      <c r="H155" s="26">
        <v>103.07</v>
      </c>
      <c r="I155" s="25">
        <v>0.73619999999999997</v>
      </c>
      <c r="J155" s="26">
        <v>0.6</v>
      </c>
      <c r="K155" s="26">
        <v>1</v>
      </c>
      <c r="L155" s="26">
        <v>0.56000000000000005</v>
      </c>
      <c r="M155" s="26">
        <v>139</v>
      </c>
      <c r="N155" s="26">
        <v>0.74</v>
      </c>
      <c r="O155" s="27">
        <v>243367</v>
      </c>
      <c r="P155" s="85">
        <f t="shared" si="8"/>
        <v>4.5161290322580649</v>
      </c>
    </row>
    <row r="156" spans="1:17" ht="15.75" thickBot="1">
      <c r="A156" s="14" t="s">
        <v>121</v>
      </c>
      <c r="B156" s="18">
        <v>135</v>
      </c>
      <c r="C156" s="18">
        <v>0</v>
      </c>
      <c r="D156" s="13">
        <v>0</v>
      </c>
      <c r="E156" s="18">
        <v>135</v>
      </c>
      <c r="F156" s="18">
        <v>530</v>
      </c>
      <c r="G156" s="16">
        <v>56.99</v>
      </c>
      <c r="H156" s="18">
        <v>109.24</v>
      </c>
      <c r="I156" s="11">
        <v>0.80920000000000003</v>
      </c>
      <c r="J156" s="18">
        <v>0.6</v>
      </c>
      <c r="K156" s="18">
        <v>0</v>
      </c>
      <c r="L156" s="18">
        <v>0</v>
      </c>
      <c r="M156" s="18">
        <v>135</v>
      </c>
      <c r="N156" s="18">
        <v>0.81</v>
      </c>
      <c r="O156" s="19">
        <v>243403</v>
      </c>
      <c r="P156" s="85">
        <f t="shared" si="8"/>
        <v>4.354838709677419</v>
      </c>
    </row>
    <row r="157" spans="1:17" ht="15.75" thickBot="1">
      <c r="A157" s="20" t="s">
        <v>122</v>
      </c>
      <c r="B157" s="26">
        <v>128</v>
      </c>
      <c r="C157" s="26">
        <v>0</v>
      </c>
      <c r="D157" s="22">
        <v>0</v>
      </c>
      <c r="E157" s="26">
        <v>128</v>
      </c>
      <c r="F157" s="26">
        <v>527</v>
      </c>
      <c r="G157" s="23">
        <v>54.84</v>
      </c>
      <c r="H157" s="26">
        <v>115.16</v>
      </c>
      <c r="I157" s="25">
        <v>0.89970000000000006</v>
      </c>
      <c r="J157" s="26">
        <v>0.6</v>
      </c>
      <c r="K157" s="26">
        <v>0</v>
      </c>
      <c r="L157" s="26">
        <v>0</v>
      </c>
      <c r="M157" s="26">
        <v>128</v>
      </c>
      <c r="N157" s="26">
        <v>0.9</v>
      </c>
      <c r="O157" s="27">
        <v>243430</v>
      </c>
      <c r="P157" s="85">
        <f t="shared" si="8"/>
        <v>4.129032258064516</v>
      </c>
      <c r="Q157">
        <f>SUM(H155:H157)</f>
        <v>327.47000000000003</v>
      </c>
    </row>
    <row r="158" spans="1:17" ht="15.75" thickBot="1">
      <c r="A158" s="14" t="s">
        <v>123</v>
      </c>
      <c r="B158" s="18">
        <v>135</v>
      </c>
      <c r="C158" s="18">
        <v>0</v>
      </c>
      <c r="D158" s="13">
        <v>0</v>
      </c>
      <c r="E158" s="18">
        <v>135</v>
      </c>
      <c r="F158" s="18">
        <v>523</v>
      </c>
      <c r="G158" s="16">
        <v>56.24</v>
      </c>
      <c r="H158" s="18">
        <v>108.22</v>
      </c>
      <c r="I158" s="11">
        <v>0.80159999999999998</v>
      </c>
      <c r="J158" s="18">
        <v>0.6</v>
      </c>
      <c r="K158" s="18">
        <v>0</v>
      </c>
      <c r="L158" s="18">
        <v>0</v>
      </c>
      <c r="M158" s="18">
        <v>135</v>
      </c>
      <c r="N158" s="18">
        <v>0.8</v>
      </c>
      <c r="O158" s="19">
        <v>243453</v>
      </c>
      <c r="P158" s="85">
        <f t="shared" si="8"/>
        <v>4.354838709677419</v>
      </c>
    </row>
    <row r="159" spans="1:17" ht="15.75" thickBot="1">
      <c r="A159" s="20" t="s">
        <v>124</v>
      </c>
      <c r="B159" s="26">
        <v>132</v>
      </c>
      <c r="C159" s="26">
        <v>0</v>
      </c>
      <c r="D159" s="22">
        <v>0</v>
      </c>
      <c r="E159" s="26">
        <v>132</v>
      </c>
      <c r="F159" s="26">
        <v>544</v>
      </c>
      <c r="G159" s="23">
        <v>56.61</v>
      </c>
      <c r="H159" s="26">
        <v>112</v>
      </c>
      <c r="I159" s="25">
        <v>0.84850000000000003</v>
      </c>
      <c r="J159" s="26">
        <v>0.6</v>
      </c>
      <c r="K159" s="26">
        <v>2</v>
      </c>
      <c r="L159" s="26">
        <v>1.54</v>
      </c>
      <c r="M159" s="26">
        <v>130</v>
      </c>
      <c r="N159" s="26">
        <v>0.84</v>
      </c>
      <c r="O159" s="27">
        <v>243515</v>
      </c>
      <c r="P159" s="85">
        <f t="shared" si="8"/>
        <v>4.258064516129032</v>
      </c>
    </row>
    <row r="160" spans="1:17" ht="15.75" thickBot="1">
      <c r="A160" s="14" t="s">
        <v>125</v>
      </c>
      <c r="B160" s="18">
        <v>132</v>
      </c>
      <c r="C160" s="18">
        <v>0</v>
      </c>
      <c r="D160" s="13">
        <v>0</v>
      </c>
      <c r="E160" s="18">
        <v>132</v>
      </c>
      <c r="F160" s="18">
        <v>550</v>
      </c>
      <c r="G160" s="16">
        <v>57.23</v>
      </c>
      <c r="H160" s="18">
        <v>102.67</v>
      </c>
      <c r="I160" s="11">
        <v>0.77780000000000005</v>
      </c>
      <c r="J160" s="18">
        <v>0.6</v>
      </c>
      <c r="K160" s="18">
        <v>0</v>
      </c>
      <c r="L160" s="18">
        <v>0</v>
      </c>
      <c r="M160" s="18">
        <v>132</v>
      </c>
      <c r="N160" s="18">
        <v>0.78</v>
      </c>
      <c r="O160" s="19">
        <v>243509</v>
      </c>
      <c r="P160" s="85">
        <f t="shared" si="8"/>
        <v>4.258064516129032</v>
      </c>
    </row>
    <row r="161" spans="1:17" ht="15.75" thickBot="1">
      <c r="A161" s="4" t="s">
        <v>13</v>
      </c>
      <c r="B161" s="5">
        <v>1497</v>
      </c>
      <c r="C161" s="6">
        <v>0</v>
      </c>
      <c r="D161" s="6">
        <v>0</v>
      </c>
      <c r="E161" s="5">
        <v>1497</v>
      </c>
      <c r="F161" s="5">
        <v>5855</v>
      </c>
      <c r="G161" s="6">
        <v>33.74</v>
      </c>
      <c r="H161" s="7">
        <v>1131.67</v>
      </c>
      <c r="I161" s="6">
        <v>0.75600000000000001</v>
      </c>
      <c r="J161" s="4">
        <v>0.6</v>
      </c>
      <c r="K161" s="6">
        <v>4</v>
      </c>
      <c r="L161" s="6">
        <v>1.45</v>
      </c>
      <c r="M161" s="5">
        <v>1493</v>
      </c>
      <c r="N161" s="6">
        <v>0.75</v>
      </c>
      <c r="O161" s="28"/>
      <c r="P161" s="85">
        <f t="shared" si="8"/>
        <v>48.29032258064516</v>
      </c>
    </row>
    <row r="163" spans="1:17" ht="18">
      <c r="A163" s="31" t="s">
        <v>38</v>
      </c>
    </row>
    <row r="164" spans="1:17" ht="30.75" thickBot="1">
      <c r="A164" s="9" t="s">
        <v>37</v>
      </c>
    </row>
    <row r="165" spans="1:17" ht="15.75" thickBot="1">
      <c r="A165" s="101" t="s">
        <v>1</v>
      </c>
      <c r="B165" s="101" t="s">
        <v>2</v>
      </c>
      <c r="C165" s="110" t="s">
        <v>104</v>
      </c>
      <c r="D165" s="110" t="s">
        <v>3</v>
      </c>
      <c r="E165" s="101" t="s">
        <v>2</v>
      </c>
      <c r="F165" s="101" t="s">
        <v>4</v>
      </c>
      <c r="G165" s="101" t="s">
        <v>5</v>
      </c>
      <c r="H165" s="110" t="s">
        <v>6</v>
      </c>
      <c r="I165" s="110"/>
      <c r="J165" s="110"/>
      <c r="K165" s="127" t="s">
        <v>7</v>
      </c>
      <c r="L165" s="128"/>
      <c r="M165" s="127" t="s">
        <v>8</v>
      </c>
      <c r="N165" s="128"/>
      <c r="O165" s="110" t="s">
        <v>9</v>
      </c>
      <c r="P165" s="84" t="s">
        <v>99</v>
      </c>
    </row>
    <row r="166" spans="1:17" ht="16.5" thickTop="1" thickBot="1">
      <c r="A166" s="101" t="s">
        <v>10</v>
      </c>
      <c r="B166" s="101" t="s">
        <v>11</v>
      </c>
      <c r="C166" s="101" t="s">
        <v>105</v>
      </c>
      <c r="D166" s="101" t="s">
        <v>12</v>
      </c>
      <c r="E166" s="101" t="s">
        <v>106</v>
      </c>
      <c r="F166" s="101" t="s">
        <v>13</v>
      </c>
      <c r="G166" s="101" t="s">
        <v>14</v>
      </c>
      <c r="H166" s="101" t="s">
        <v>15</v>
      </c>
      <c r="I166" s="101" t="s">
        <v>16</v>
      </c>
      <c r="J166" s="101" t="s">
        <v>17</v>
      </c>
      <c r="K166" s="101" t="s">
        <v>2</v>
      </c>
      <c r="L166" s="101" t="s">
        <v>16</v>
      </c>
      <c r="M166" s="101" t="s">
        <v>2</v>
      </c>
      <c r="N166" s="101" t="s">
        <v>16</v>
      </c>
      <c r="O166" s="101" t="s">
        <v>18</v>
      </c>
      <c r="P166">
        <v>46</v>
      </c>
    </row>
    <row r="167" spans="1:17" ht="16.5" thickTop="1" thickBot="1">
      <c r="A167" s="14" t="s">
        <v>109</v>
      </c>
      <c r="B167" s="18">
        <v>215</v>
      </c>
      <c r="C167" s="18">
        <v>3</v>
      </c>
      <c r="D167" s="13">
        <v>0</v>
      </c>
      <c r="E167" s="18">
        <v>215</v>
      </c>
      <c r="F167" s="18">
        <v>967</v>
      </c>
      <c r="G167" s="16">
        <v>67.81</v>
      </c>
      <c r="H167" s="18">
        <v>162.01</v>
      </c>
      <c r="I167" s="11">
        <v>0.75349999999999995</v>
      </c>
      <c r="J167" s="18">
        <v>0.6</v>
      </c>
      <c r="K167" s="18">
        <v>0</v>
      </c>
      <c r="L167" s="18">
        <v>0</v>
      </c>
      <c r="M167" s="18">
        <v>215</v>
      </c>
      <c r="N167" s="18">
        <v>0.75</v>
      </c>
      <c r="O167" s="19">
        <v>243207</v>
      </c>
      <c r="P167" s="85">
        <f>+B167/$P$166</f>
        <v>4.6739130434782608</v>
      </c>
    </row>
    <row r="168" spans="1:17" ht="15.75" thickBot="1">
      <c r="A168" s="20" t="s">
        <v>110</v>
      </c>
      <c r="B168" s="26">
        <v>188</v>
      </c>
      <c r="C168" s="26">
        <v>5</v>
      </c>
      <c r="D168" s="22">
        <v>0</v>
      </c>
      <c r="E168" s="26">
        <v>188</v>
      </c>
      <c r="F168" s="21">
        <v>1030</v>
      </c>
      <c r="G168" s="23">
        <v>74.64</v>
      </c>
      <c r="H168" s="26">
        <v>141.05000000000001</v>
      </c>
      <c r="I168" s="25">
        <v>0.75029999999999997</v>
      </c>
      <c r="J168" s="26">
        <v>0.6</v>
      </c>
      <c r="K168" s="26">
        <v>4</v>
      </c>
      <c r="L168" s="26">
        <v>1.21</v>
      </c>
      <c r="M168" s="26">
        <v>184</v>
      </c>
      <c r="N168" s="26">
        <v>0.74</v>
      </c>
      <c r="O168" s="27">
        <v>243251</v>
      </c>
      <c r="P168" s="85">
        <f t="shared" ref="P168:P177" si="9">+B168/$P$166</f>
        <v>4.0869565217391308</v>
      </c>
    </row>
    <row r="169" spans="1:17" ht="15.75" thickBot="1">
      <c r="A169" s="14" t="s">
        <v>111</v>
      </c>
      <c r="B169" s="18">
        <v>194</v>
      </c>
      <c r="C169" s="18">
        <v>16</v>
      </c>
      <c r="D169" s="13">
        <v>0</v>
      </c>
      <c r="E169" s="18">
        <v>194</v>
      </c>
      <c r="F169" s="18">
        <v>975</v>
      </c>
      <c r="G169" s="16">
        <v>68.37</v>
      </c>
      <c r="H169" s="18">
        <v>153.79</v>
      </c>
      <c r="I169" s="11">
        <v>0.79269999999999996</v>
      </c>
      <c r="J169" s="18">
        <v>0.6</v>
      </c>
      <c r="K169" s="18">
        <v>2</v>
      </c>
      <c r="L169" s="18">
        <v>1.87</v>
      </c>
      <c r="M169" s="18">
        <v>192</v>
      </c>
      <c r="N169" s="18">
        <v>0.78</v>
      </c>
      <c r="O169" s="19">
        <v>243271</v>
      </c>
      <c r="P169" s="85">
        <f t="shared" si="9"/>
        <v>4.2173913043478262</v>
      </c>
      <c r="Q169">
        <f>SUM(H167:H169)</f>
        <v>456.85</v>
      </c>
    </row>
    <row r="170" spans="1:17" ht="15.75" thickBot="1">
      <c r="A170" s="20" t="s">
        <v>112</v>
      </c>
      <c r="B170" s="26">
        <v>205</v>
      </c>
      <c r="C170" s="26">
        <v>5</v>
      </c>
      <c r="D170" s="22">
        <v>0</v>
      </c>
      <c r="E170" s="26">
        <v>205</v>
      </c>
      <c r="F170" s="26">
        <v>990</v>
      </c>
      <c r="G170" s="23">
        <v>69.42</v>
      </c>
      <c r="H170" s="26">
        <v>138.26</v>
      </c>
      <c r="I170" s="25">
        <v>0.6744</v>
      </c>
      <c r="J170" s="26">
        <v>0.6</v>
      </c>
      <c r="K170" s="26">
        <v>1</v>
      </c>
      <c r="L170" s="26">
        <v>0.98</v>
      </c>
      <c r="M170" s="26">
        <v>204</v>
      </c>
      <c r="N170" s="26">
        <v>0.67</v>
      </c>
      <c r="O170" s="27">
        <v>243300</v>
      </c>
      <c r="P170" s="85">
        <f t="shared" si="9"/>
        <v>4.4565217391304346</v>
      </c>
    </row>
    <row r="171" spans="1:17" ht="15.75" thickBot="1">
      <c r="A171" s="14" t="s">
        <v>119</v>
      </c>
      <c r="B171" s="18">
        <v>177</v>
      </c>
      <c r="C171" s="18">
        <v>0</v>
      </c>
      <c r="D171" s="13">
        <v>0</v>
      </c>
      <c r="E171" s="18">
        <v>177</v>
      </c>
      <c r="F171" s="18">
        <v>804</v>
      </c>
      <c r="G171" s="16">
        <v>62.42</v>
      </c>
      <c r="H171" s="18">
        <v>116.67</v>
      </c>
      <c r="I171" s="11">
        <v>0.65910000000000002</v>
      </c>
      <c r="J171" s="18">
        <v>0.6</v>
      </c>
      <c r="K171" s="18">
        <v>0</v>
      </c>
      <c r="L171" s="18">
        <v>0</v>
      </c>
      <c r="M171" s="18">
        <v>177</v>
      </c>
      <c r="N171" s="18">
        <v>0.66</v>
      </c>
      <c r="O171" s="19">
        <v>243332</v>
      </c>
      <c r="P171" s="85">
        <f t="shared" si="9"/>
        <v>3.847826086956522</v>
      </c>
    </row>
    <row r="172" spans="1:17" ht="15.75" thickBot="1">
      <c r="A172" s="20" t="s">
        <v>120</v>
      </c>
      <c r="B172" s="26">
        <v>223</v>
      </c>
      <c r="C172" s="26">
        <v>1</v>
      </c>
      <c r="D172" s="22">
        <v>0</v>
      </c>
      <c r="E172" s="26">
        <v>223</v>
      </c>
      <c r="F172" s="21">
        <v>1030</v>
      </c>
      <c r="G172" s="23">
        <v>72.23</v>
      </c>
      <c r="H172" s="26">
        <v>157.57</v>
      </c>
      <c r="I172" s="25">
        <v>0.70660000000000001</v>
      </c>
      <c r="J172" s="26">
        <v>0.6</v>
      </c>
      <c r="K172" s="26">
        <v>1</v>
      </c>
      <c r="L172" s="26">
        <v>1.49</v>
      </c>
      <c r="M172" s="26">
        <v>222</v>
      </c>
      <c r="N172" s="26">
        <v>0.7</v>
      </c>
      <c r="O172" s="27">
        <v>243374</v>
      </c>
      <c r="P172" s="85">
        <f t="shared" si="9"/>
        <v>4.8478260869565215</v>
      </c>
      <c r="Q172">
        <f>SUM(H170:H172)</f>
        <v>412.5</v>
      </c>
    </row>
    <row r="173" spans="1:17" ht="15.75" thickBot="1">
      <c r="A173" s="14" t="s">
        <v>121</v>
      </c>
      <c r="B173" s="18">
        <v>144</v>
      </c>
      <c r="C173" s="18">
        <v>0</v>
      </c>
      <c r="D173" s="13">
        <v>0</v>
      </c>
      <c r="E173" s="18">
        <v>144</v>
      </c>
      <c r="F173" s="18">
        <v>845</v>
      </c>
      <c r="G173" s="16">
        <v>61.23</v>
      </c>
      <c r="H173" s="18">
        <v>118.42</v>
      </c>
      <c r="I173" s="11">
        <v>0.82240000000000002</v>
      </c>
      <c r="J173" s="18">
        <v>0.6</v>
      </c>
      <c r="K173" s="18">
        <v>0</v>
      </c>
      <c r="L173" s="18">
        <v>0</v>
      </c>
      <c r="M173" s="18">
        <v>144</v>
      </c>
      <c r="N173" s="18">
        <v>0.82</v>
      </c>
      <c r="O173" s="19">
        <v>243388</v>
      </c>
      <c r="P173" s="85">
        <f t="shared" si="9"/>
        <v>3.1304347826086958</v>
      </c>
    </row>
    <row r="174" spans="1:17" ht="15.75" thickBot="1">
      <c r="A174" s="20" t="s">
        <v>122</v>
      </c>
      <c r="B174" s="26">
        <v>219</v>
      </c>
      <c r="C174" s="26">
        <v>11</v>
      </c>
      <c r="D174" s="22">
        <v>0</v>
      </c>
      <c r="E174" s="26">
        <v>219</v>
      </c>
      <c r="F174" s="21">
        <v>1077</v>
      </c>
      <c r="G174" s="23">
        <v>75.53</v>
      </c>
      <c r="H174" s="26">
        <v>169.03</v>
      </c>
      <c r="I174" s="25">
        <v>0.77180000000000004</v>
      </c>
      <c r="J174" s="26">
        <v>0.6</v>
      </c>
      <c r="K174" s="26">
        <v>3</v>
      </c>
      <c r="L174" s="26">
        <v>1.44</v>
      </c>
      <c r="M174" s="26">
        <v>216</v>
      </c>
      <c r="N174" s="26">
        <v>0.76</v>
      </c>
      <c r="O174" s="27">
        <v>243431</v>
      </c>
      <c r="P174" s="85">
        <f t="shared" si="9"/>
        <v>4.7608695652173916</v>
      </c>
    </row>
    <row r="175" spans="1:17" ht="15.75" thickBot="1">
      <c r="A175" s="14" t="s">
        <v>123</v>
      </c>
      <c r="B175" s="18">
        <v>174</v>
      </c>
      <c r="C175" s="18">
        <v>7</v>
      </c>
      <c r="D175" s="10">
        <v>28</v>
      </c>
      <c r="E175" s="18">
        <v>146</v>
      </c>
      <c r="F175" s="15">
        <v>1006</v>
      </c>
      <c r="G175" s="16">
        <v>72.900000000000006</v>
      </c>
      <c r="H175" s="18">
        <v>123.3</v>
      </c>
      <c r="I175" s="11">
        <v>0.84450000000000003</v>
      </c>
      <c r="J175" s="18">
        <v>0.6</v>
      </c>
      <c r="K175" s="18">
        <v>1</v>
      </c>
      <c r="L175" s="18">
        <v>2.98</v>
      </c>
      <c r="M175" s="18">
        <v>145</v>
      </c>
      <c r="N175" s="18">
        <v>0.83</v>
      </c>
      <c r="O175" s="19">
        <v>243459</v>
      </c>
      <c r="P175" s="85">
        <f t="shared" si="9"/>
        <v>3.7826086956521738</v>
      </c>
      <c r="Q175">
        <f>SUM(H173:H175)</f>
        <v>410.75</v>
      </c>
    </row>
    <row r="176" spans="1:17" ht="15.75" thickBot="1">
      <c r="A176" s="20" t="s">
        <v>124</v>
      </c>
      <c r="B176" s="26">
        <v>210</v>
      </c>
      <c r="C176" s="26">
        <v>5</v>
      </c>
      <c r="D176" s="22">
        <v>0</v>
      </c>
      <c r="E176" s="26">
        <v>210</v>
      </c>
      <c r="F176" s="26">
        <v>960</v>
      </c>
      <c r="G176" s="23">
        <v>67.319999999999993</v>
      </c>
      <c r="H176" s="26">
        <v>147.01</v>
      </c>
      <c r="I176" s="25">
        <v>0.70009999999999994</v>
      </c>
      <c r="J176" s="26">
        <v>0.6</v>
      </c>
      <c r="K176" s="26">
        <v>2</v>
      </c>
      <c r="L176" s="26">
        <v>1.34</v>
      </c>
      <c r="M176" s="26">
        <v>208</v>
      </c>
      <c r="N176" s="26">
        <v>0.69</v>
      </c>
      <c r="O176" s="27">
        <v>243494</v>
      </c>
      <c r="P176" s="85">
        <f t="shared" si="9"/>
        <v>4.5652173913043477</v>
      </c>
    </row>
    <row r="177" spans="1:17" ht="15.75" thickBot="1">
      <c r="A177" s="4" t="s">
        <v>13</v>
      </c>
      <c r="B177" s="5">
        <v>1949</v>
      </c>
      <c r="C177" s="6">
        <v>53</v>
      </c>
      <c r="D177" s="6">
        <v>28</v>
      </c>
      <c r="E177" s="5">
        <v>1921</v>
      </c>
      <c r="F177" s="5">
        <v>9684</v>
      </c>
      <c r="G177" s="6">
        <v>33.74</v>
      </c>
      <c r="H177" s="7">
        <v>1427.11</v>
      </c>
      <c r="I177" s="6">
        <v>0.7429</v>
      </c>
      <c r="J177" s="4">
        <v>0.6</v>
      </c>
      <c r="K177" s="6">
        <v>14</v>
      </c>
      <c r="L177" s="6">
        <v>1.5</v>
      </c>
      <c r="M177" s="5">
        <v>1907</v>
      </c>
      <c r="N177" s="6">
        <v>0.74</v>
      </c>
      <c r="O177" s="28"/>
      <c r="P177" s="85">
        <f t="shared" si="9"/>
        <v>42.369565217391305</v>
      </c>
    </row>
    <row r="178" spans="1:17" ht="15.75" thickBot="1">
      <c r="A178" s="20"/>
      <c r="B178" s="26"/>
      <c r="C178" s="26"/>
      <c r="D178" s="22"/>
      <c r="E178" s="26"/>
      <c r="F178" s="26"/>
      <c r="G178" s="23"/>
      <c r="H178" s="26"/>
      <c r="I178" s="25"/>
      <c r="J178" s="26"/>
      <c r="K178" s="26"/>
      <c r="L178" s="26"/>
      <c r="M178" s="26"/>
      <c r="N178" s="26"/>
      <c r="O178" s="27"/>
      <c r="P178" s="85">
        <f>+B178/$P$166</f>
        <v>0</v>
      </c>
    </row>
    <row r="179" spans="1:17" ht="15.75" thickBot="1">
      <c r="A179" s="4"/>
      <c r="B179" s="5"/>
      <c r="C179" s="5"/>
      <c r="D179" s="6"/>
      <c r="E179" s="5"/>
      <c r="F179" s="5"/>
      <c r="G179" s="6"/>
      <c r="H179" s="7"/>
      <c r="I179" s="6"/>
      <c r="J179" s="4"/>
      <c r="K179" s="6"/>
      <c r="L179" s="6"/>
      <c r="M179" s="5"/>
      <c r="N179" s="6"/>
      <c r="O179" s="83"/>
      <c r="P179" s="85">
        <f>+B179/$P$166</f>
        <v>0</v>
      </c>
    </row>
    <row r="181" spans="1:17" ht="18">
      <c r="A181" s="8" t="s">
        <v>27</v>
      </c>
    </row>
    <row r="182" spans="1:17" ht="30.75" thickBot="1">
      <c r="A182" s="9" t="s">
        <v>117</v>
      </c>
    </row>
    <row r="183" spans="1:17" ht="15.75" thickBot="1">
      <c r="A183" s="101" t="s">
        <v>1</v>
      </c>
      <c r="B183" s="101" t="s">
        <v>2</v>
      </c>
      <c r="C183" s="110" t="s">
        <v>104</v>
      </c>
      <c r="D183" s="110" t="s">
        <v>3</v>
      </c>
      <c r="E183" s="101" t="s">
        <v>2</v>
      </c>
      <c r="F183" s="101" t="s">
        <v>4</v>
      </c>
      <c r="G183" s="101" t="s">
        <v>5</v>
      </c>
      <c r="H183" s="110" t="s">
        <v>6</v>
      </c>
      <c r="I183" s="110"/>
      <c r="J183" s="110"/>
      <c r="K183" s="127" t="s">
        <v>7</v>
      </c>
      <c r="L183" s="128"/>
      <c r="M183" s="127" t="s">
        <v>8</v>
      </c>
      <c r="N183" s="128"/>
      <c r="O183" s="110" t="s">
        <v>9</v>
      </c>
      <c r="P183" s="84" t="s">
        <v>99</v>
      </c>
    </row>
    <row r="184" spans="1:17" ht="16.5" thickTop="1" thickBot="1">
      <c r="A184" s="101" t="s">
        <v>10</v>
      </c>
      <c r="B184" s="101" t="s">
        <v>11</v>
      </c>
      <c r="C184" s="101" t="s">
        <v>105</v>
      </c>
      <c r="D184" s="101" t="s">
        <v>12</v>
      </c>
      <c r="E184" s="101" t="s">
        <v>106</v>
      </c>
      <c r="F184" s="101" t="s">
        <v>13</v>
      </c>
      <c r="G184" s="101" t="s">
        <v>14</v>
      </c>
      <c r="H184" s="101" t="s">
        <v>15</v>
      </c>
      <c r="I184" s="101" t="s">
        <v>16</v>
      </c>
      <c r="J184" s="101" t="s">
        <v>17</v>
      </c>
      <c r="K184" s="101" t="s">
        <v>2</v>
      </c>
      <c r="L184" s="101" t="s">
        <v>16</v>
      </c>
      <c r="M184" s="101" t="s">
        <v>2</v>
      </c>
      <c r="N184" s="101" t="s">
        <v>16</v>
      </c>
      <c r="O184" s="101" t="s">
        <v>18</v>
      </c>
      <c r="P184">
        <v>34</v>
      </c>
    </row>
    <row r="185" spans="1:17" ht="16.5" thickTop="1" thickBot="1">
      <c r="A185" s="14" t="s">
        <v>109</v>
      </c>
      <c r="B185" s="18">
        <v>198</v>
      </c>
      <c r="C185" s="18">
        <v>0</v>
      </c>
      <c r="D185" s="13">
        <v>0</v>
      </c>
      <c r="E185" s="18">
        <v>198</v>
      </c>
      <c r="F185" s="18">
        <v>700</v>
      </c>
      <c r="G185" s="16">
        <v>66.41</v>
      </c>
      <c r="H185" s="18">
        <v>143.12</v>
      </c>
      <c r="I185" s="11">
        <v>0.7228</v>
      </c>
      <c r="J185" s="18">
        <v>0.6</v>
      </c>
      <c r="K185" s="18">
        <v>0</v>
      </c>
      <c r="L185" s="18">
        <v>0</v>
      </c>
      <c r="M185" s="18">
        <v>198</v>
      </c>
      <c r="N185" s="18">
        <v>0.72</v>
      </c>
      <c r="O185" s="19">
        <v>243220</v>
      </c>
      <c r="P185" s="85">
        <f>+B185/$P$184</f>
        <v>5.8235294117647056</v>
      </c>
    </row>
    <row r="186" spans="1:17" ht="15.75" thickBot="1">
      <c r="A186" s="20" t="s">
        <v>110</v>
      </c>
      <c r="B186" s="26">
        <v>172</v>
      </c>
      <c r="C186" s="26">
        <v>0</v>
      </c>
      <c r="D186" s="22">
        <v>0</v>
      </c>
      <c r="E186" s="26">
        <v>172</v>
      </c>
      <c r="F186" s="26">
        <v>761</v>
      </c>
      <c r="G186" s="23">
        <v>74.61</v>
      </c>
      <c r="H186" s="26">
        <v>126.89</v>
      </c>
      <c r="I186" s="25">
        <v>0.73780000000000001</v>
      </c>
      <c r="J186" s="26">
        <v>0.6</v>
      </c>
      <c r="K186" s="26">
        <v>0</v>
      </c>
      <c r="L186" s="26">
        <v>0</v>
      </c>
      <c r="M186" s="26">
        <v>172</v>
      </c>
      <c r="N186" s="26">
        <v>0.74</v>
      </c>
      <c r="O186" s="27">
        <v>243341</v>
      </c>
      <c r="P186" s="85">
        <f t="shared" ref="P186:P197" si="10">+B186/$P$184</f>
        <v>5.0588235294117645</v>
      </c>
    </row>
    <row r="187" spans="1:17" ht="15.75" thickBot="1">
      <c r="A187" s="14" t="s">
        <v>111</v>
      </c>
      <c r="B187" s="18">
        <v>151</v>
      </c>
      <c r="C187" s="18">
        <v>0</v>
      </c>
      <c r="D187" s="13">
        <v>0</v>
      </c>
      <c r="E187" s="18">
        <v>151</v>
      </c>
      <c r="F187" s="18">
        <v>588</v>
      </c>
      <c r="G187" s="16">
        <v>55.79</v>
      </c>
      <c r="H187" s="18">
        <v>114.07</v>
      </c>
      <c r="I187" s="11">
        <v>0.75549999999999995</v>
      </c>
      <c r="J187" s="18">
        <v>0.6</v>
      </c>
      <c r="K187" s="18">
        <v>0</v>
      </c>
      <c r="L187" s="18">
        <v>0</v>
      </c>
      <c r="M187" s="18">
        <v>151</v>
      </c>
      <c r="N187" s="18">
        <v>0.76</v>
      </c>
      <c r="O187" s="19">
        <v>243341</v>
      </c>
      <c r="P187" s="85">
        <f>+B187/$P$184</f>
        <v>4.4411764705882355</v>
      </c>
      <c r="Q187">
        <f>SUM(H185:H187)</f>
        <v>384.08</v>
      </c>
    </row>
    <row r="188" spans="1:17" ht="15.75" thickBot="1">
      <c r="A188" s="20" t="s">
        <v>112</v>
      </c>
      <c r="B188" s="26">
        <v>142</v>
      </c>
      <c r="C188" s="26">
        <v>0</v>
      </c>
      <c r="D188" s="22">
        <v>0</v>
      </c>
      <c r="E188" s="26">
        <v>142</v>
      </c>
      <c r="F188" s="26">
        <v>650</v>
      </c>
      <c r="G188" s="23">
        <v>61.67</v>
      </c>
      <c r="H188" s="26">
        <v>125.09</v>
      </c>
      <c r="I188" s="25">
        <v>0.88090000000000002</v>
      </c>
      <c r="J188" s="26">
        <v>0.6</v>
      </c>
      <c r="K188" s="26">
        <v>1</v>
      </c>
      <c r="L188" s="26">
        <v>6.92</v>
      </c>
      <c r="M188" s="26">
        <v>141</v>
      </c>
      <c r="N188" s="26">
        <v>0.84</v>
      </c>
      <c r="O188" s="27">
        <v>243341</v>
      </c>
      <c r="P188" s="85">
        <f t="shared" si="10"/>
        <v>4.1764705882352944</v>
      </c>
    </row>
    <row r="189" spans="1:17" ht="15.75" thickBot="1">
      <c r="A189" s="14" t="s">
        <v>119</v>
      </c>
      <c r="B189" s="18">
        <v>124</v>
      </c>
      <c r="C189" s="18">
        <v>0</v>
      </c>
      <c r="D189" s="13">
        <v>0</v>
      </c>
      <c r="E189" s="18">
        <v>124</v>
      </c>
      <c r="F189" s="18">
        <v>533</v>
      </c>
      <c r="G189" s="16">
        <v>55.99</v>
      </c>
      <c r="H189" s="18">
        <v>89.36</v>
      </c>
      <c r="I189" s="11">
        <v>0.72070000000000001</v>
      </c>
      <c r="J189" s="18">
        <v>0.6</v>
      </c>
      <c r="K189" s="18">
        <v>0</v>
      </c>
      <c r="L189" s="18">
        <v>0</v>
      </c>
      <c r="M189" s="18">
        <v>124</v>
      </c>
      <c r="N189" s="18">
        <v>0.72</v>
      </c>
      <c r="O189" s="19">
        <v>243341</v>
      </c>
      <c r="P189" s="85">
        <f t="shared" si="10"/>
        <v>3.6470588235294117</v>
      </c>
    </row>
    <row r="190" spans="1:17" ht="15.75" thickBot="1">
      <c r="A190" s="20" t="s">
        <v>120</v>
      </c>
      <c r="B190" s="26">
        <v>162</v>
      </c>
      <c r="C190" s="26">
        <v>0</v>
      </c>
      <c r="D190" s="22">
        <v>0</v>
      </c>
      <c r="E190" s="26">
        <v>162</v>
      </c>
      <c r="F190" s="26">
        <v>698</v>
      </c>
      <c r="G190" s="23">
        <v>66.22</v>
      </c>
      <c r="H190" s="26">
        <v>135.96</v>
      </c>
      <c r="I190" s="25">
        <v>0.83919999999999995</v>
      </c>
      <c r="J190" s="26">
        <v>0.6</v>
      </c>
      <c r="K190" s="26">
        <v>3</v>
      </c>
      <c r="L190" s="26">
        <v>5.23</v>
      </c>
      <c r="M190" s="26">
        <v>159</v>
      </c>
      <c r="N190" s="26">
        <v>0.76</v>
      </c>
      <c r="O190" s="27">
        <v>243374</v>
      </c>
      <c r="P190" s="85">
        <f t="shared" si="10"/>
        <v>4.7647058823529411</v>
      </c>
      <c r="Q190">
        <f>SUM(H188:H190)</f>
        <v>350.40999999999997</v>
      </c>
    </row>
    <row r="191" spans="1:17" ht="15.75" thickBot="1">
      <c r="A191" s="14" t="s">
        <v>121</v>
      </c>
      <c r="B191" s="18">
        <v>151</v>
      </c>
      <c r="C191" s="18">
        <v>0</v>
      </c>
      <c r="D191" s="13">
        <v>0</v>
      </c>
      <c r="E191" s="18">
        <v>151</v>
      </c>
      <c r="F191" s="18">
        <v>567</v>
      </c>
      <c r="G191" s="16">
        <v>55.59</v>
      </c>
      <c r="H191" s="18">
        <v>114.68</v>
      </c>
      <c r="I191" s="11">
        <v>0.75949999999999995</v>
      </c>
      <c r="J191" s="18">
        <v>0.6</v>
      </c>
      <c r="K191" s="18">
        <v>0</v>
      </c>
      <c r="L191" s="18">
        <v>0</v>
      </c>
      <c r="M191" s="18">
        <v>151</v>
      </c>
      <c r="N191" s="18">
        <v>0.76</v>
      </c>
      <c r="O191" s="19">
        <v>243417</v>
      </c>
      <c r="P191" s="85">
        <f t="shared" si="10"/>
        <v>4.4411764705882355</v>
      </c>
    </row>
    <row r="192" spans="1:17" ht="15.75" thickBot="1">
      <c r="A192" s="20" t="s">
        <v>122</v>
      </c>
      <c r="B192" s="26">
        <v>138</v>
      </c>
      <c r="C192" s="26">
        <v>0</v>
      </c>
      <c r="D192" s="22">
        <v>0</v>
      </c>
      <c r="E192" s="26">
        <v>138</v>
      </c>
      <c r="F192" s="26">
        <v>430</v>
      </c>
      <c r="G192" s="23">
        <v>40.799999999999997</v>
      </c>
      <c r="H192" s="26">
        <v>99.21</v>
      </c>
      <c r="I192" s="25">
        <v>0.71889999999999998</v>
      </c>
      <c r="J192" s="26">
        <v>0.6</v>
      </c>
      <c r="K192" s="26">
        <v>0</v>
      </c>
      <c r="L192" s="26">
        <v>0</v>
      </c>
      <c r="M192" s="26">
        <v>138</v>
      </c>
      <c r="N192" s="26">
        <v>0.72</v>
      </c>
      <c r="O192" s="27">
        <v>243514</v>
      </c>
      <c r="P192" s="85">
        <f t="shared" si="10"/>
        <v>4.0588235294117645</v>
      </c>
    </row>
    <row r="193" spans="1:17" ht="15.75" thickBot="1">
      <c r="A193" s="14" t="s">
        <v>123</v>
      </c>
      <c r="B193" s="18">
        <v>140</v>
      </c>
      <c r="C193" s="18">
        <v>0</v>
      </c>
      <c r="D193" s="13">
        <v>0</v>
      </c>
      <c r="E193" s="18">
        <v>140</v>
      </c>
      <c r="F193" s="18">
        <v>567</v>
      </c>
      <c r="G193" s="16">
        <v>55.59</v>
      </c>
      <c r="H193" s="18">
        <v>100.08</v>
      </c>
      <c r="I193" s="11">
        <v>0.71489999999999998</v>
      </c>
      <c r="J193" s="18">
        <v>0.6</v>
      </c>
      <c r="K193" s="18">
        <v>0</v>
      </c>
      <c r="L193" s="18">
        <v>0</v>
      </c>
      <c r="M193" s="18">
        <v>140</v>
      </c>
      <c r="N193" s="18">
        <v>0.71</v>
      </c>
      <c r="O193" s="19">
        <v>243514</v>
      </c>
      <c r="P193" s="85">
        <f t="shared" si="10"/>
        <v>4.117647058823529</v>
      </c>
      <c r="Q193">
        <f>SUM(H191:H193)</f>
        <v>313.96999999999997</v>
      </c>
    </row>
    <row r="194" spans="1:17" ht="15.75" thickBot="1">
      <c r="A194" s="20" t="s">
        <v>124</v>
      </c>
      <c r="B194" s="26">
        <v>153</v>
      </c>
      <c r="C194" s="26">
        <v>0</v>
      </c>
      <c r="D194" s="29">
        <v>13</v>
      </c>
      <c r="E194" s="26">
        <v>140</v>
      </c>
      <c r="F194" s="26">
        <v>484</v>
      </c>
      <c r="G194" s="23">
        <v>45.92</v>
      </c>
      <c r="H194" s="26">
        <v>95.59</v>
      </c>
      <c r="I194" s="25">
        <v>0.68279999999999996</v>
      </c>
      <c r="J194" s="26">
        <v>0.6</v>
      </c>
      <c r="K194" s="26">
        <v>1</v>
      </c>
      <c r="L194" s="26">
        <v>0.81</v>
      </c>
      <c r="M194" s="26">
        <v>139</v>
      </c>
      <c r="N194" s="26">
        <v>0.68</v>
      </c>
      <c r="O194" s="27">
        <v>243480</v>
      </c>
      <c r="P194" s="85">
        <f t="shared" si="10"/>
        <v>4.5</v>
      </c>
    </row>
    <row r="195" spans="1:17" ht="15.75" thickBot="1">
      <c r="A195" s="14" t="s">
        <v>125</v>
      </c>
      <c r="B195" s="18">
        <v>148</v>
      </c>
      <c r="C195" s="18">
        <v>0</v>
      </c>
      <c r="D195" s="10">
        <v>37</v>
      </c>
      <c r="E195" s="18">
        <v>111</v>
      </c>
      <c r="F195" s="18">
        <v>513</v>
      </c>
      <c r="G195" s="16">
        <v>48.67</v>
      </c>
      <c r="H195" s="18">
        <v>71.72</v>
      </c>
      <c r="I195" s="11">
        <v>0.64610000000000001</v>
      </c>
      <c r="J195" s="18">
        <v>0.6</v>
      </c>
      <c r="K195" s="18">
        <v>2</v>
      </c>
      <c r="L195" s="18">
        <v>0.56000000000000005</v>
      </c>
      <c r="M195" s="18">
        <v>109</v>
      </c>
      <c r="N195" s="18">
        <v>0.65</v>
      </c>
      <c r="O195" s="19">
        <v>243514</v>
      </c>
      <c r="P195" s="85">
        <f t="shared" si="10"/>
        <v>4.3529411764705879</v>
      </c>
    </row>
    <row r="196" spans="1:17" ht="15.75" thickBot="1">
      <c r="A196" s="4" t="s">
        <v>13</v>
      </c>
      <c r="B196" s="5">
        <v>1679</v>
      </c>
      <c r="C196" s="6">
        <v>0</v>
      </c>
      <c r="D196" s="6">
        <v>50</v>
      </c>
      <c r="E196" s="5">
        <v>1629</v>
      </c>
      <c r="F196" s="5">
        <v>6491</v>
      </c>
      <c r="G196" s="6">
        <v>33.74</v>
      </c>
      <c r="H196" s="7">
        <v>1215.77</v>
      </c>
      <c r="I196" s="6">
        <v>0.74629999999999996</v>
      </c>
      <c r="J196" s="4">
        <v>0.6</v>
      </c>
      <c r="K196" s="6">
        <v>7</v>
      </c>
      <c r="L196" s="6">
        <v>3.51</v>
      </c>
      <c r="M196" s="5">
        <v>1622</v>
      </c>
      <c r="N196" s="6">
        <v>0.73</v>
      </c>
      <c r="O196" s="28"/>
      <c r="P196" s="85">
        <f t="shared" si="10"/>
        <v>49.382352941176471</v>
      </c>
    </row>
    <row r="197" spans="1:17" ht="15.75" thickBot="1">
      <c r="A197" s="4"/>
      <c r="B197" s="5"/>
      <c r="C197" s="6"/>
      <c r="D197" s="6"/>
      <c r="E197" s="5"/>
      <c r="F197" s="5"/>
      <c r="G197" s="6"/>
      <c r="H197" s="7"/>
      <c r="I197" s="6"/>
      <c r="J197" s="4"/>
      <c r="K197" s="6"/>
      <c r="L197" s="6"/>
      <c r="M197" s="5"/>
      <c r="N197" s="6"/>
      <c r="O197" s="28"/>
      <c r="P197" s="85">
        <f t="shared" si="10"/>
        <v>0</v>
      </c>
    </row>
    <row r="199" spans="1:17" ht="18">
      <c r="A199" s="31" t="s">
        <v>39</v>
      </c>
    </row>
    <row r="200" spans="1:17" ht="30.75" thickBot="1">
      <c r="A200" s="9" t="s">
        <v>118</v>
      </c>
    </row>
    <row r="201" spans="1:17" ht="15.75" thickBot="1">
      <c r="A201" s="101" t="s">
        <v>1</v>
      </c>
      <c r="B201" s="101" t="s">
        <v>2</v>
      </c>
      <c r="C201" s="110" t="s">
        <v>104</v>
      </c>
      <c r="D201" s="110" t="s">
        <v>3</v>
      </c>
      <c r="E201" s="101" t="s">
        <v>2</v>
      </c>
      <c r="F201" s="101" t="s">
        <v>4</v>
      </c>
      <c r="G201" s="101" t="s">
        <v>5</v>
      </c>
      <c r="H201" s="110" t="s">
        <v>6</v>
      </c>
      <c r="I201" s="110"/>
      <c r="J201" s="110"/>
      <c r="K201" s="127" t="s">
        <v>7</v>
      </c>
      <c r="L201" s="128"/>
      <c r="M201" s="127" t="s">
        <v>8</v>
      </c>
      <c r="N201" s="128"/>
      <c r="O201" s="110" t="s">
        <v>9</v>
      </c>
      <c r="P201" s="84" t="s">
        <v>99</v>
      </c>
    </row>
    <row r="202" spans="1:17" ht="16.5" thickTop="1" thickBot="1">
      <c r="A202" s="101" t="s">
        <v>10</v>
      </c>
      <c r="B202" s="101" t="s">
        <v>11</v>
      </c>
      <c r="C202" s="101" t="s">
        <v>105</v>
      </c>
      <c r="D202" s="101" t="s">
        <v>12</v>
      </c>
      <c r="E202" s="101" t="s">
        <v>106</v>
      </c>
      <c r="F202" s="101" t="s">
        <v>13</v>
      </c>
      <c r="G202" s="101" t="s">
        <v>14</v>
      </c>
      <c r="H202" s="101" t="s">
        <v>15</v>
      </c>
      <c r="I202" s="101" t="s">
        <v>16</v>
      </c>
      <c r="J202" s="101" t="s">
        <v>17</v>
      </c>
      <c r="K202" s="101" t="s">
        <v>2</v>
      </c>
      <c r="L202" s="101" t="s">
        <v>16</v>
      </c>
      <c r="M202" s="101" t="s">
        <v>2</v>
      </c>
      <c r="N202" s="101" t="s">
        <v>16</v>
      </c>
      <c r="O202" s="101" t="s">
        <v>18</v>
      </c>
      <c r="P202">
        <v>64</v>
      </c>
    </row>
    <row r="203" spans="1:17" ht="16.5" thickTop="1" thickBot="1">
      <c r="A203" s="119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1"/>
      <c r="P203" s="85">
        <f>+B203/$P$202</f>
        <v>0</v>
      </c>
    </row>
    <row r="204" spans="1:17" ht="15.75" thickBot="1">
      <c r="A204" s="14" t="s">
        <v>109</v>
      </c>
      <c r="B204" s="18">
        <v>346</v>
      </c>
      <c r="C204" s="18">
        <v>2</v>
      </c>
      <c r="D204" s="13">
        <v>0</v>
      </c>
      <c r="E204" s="18">
        <v>346</v>
      </c>
      <c r="F204" s="15">
        <v>1303</v>
      </c>
      <c r="G204" s="16">
        <v>65.680000000000007</v>
      </c>
      <c r="H204" s="18">
        <v>267.25</v>
      </c>
      <c r="I204" s="11">
        <v>0.77239999999999998</v>
      </c>
      <c r="J204" s="18">
        <v>0.6</v>
      </c>
      <c r="K204" s="18">
        <v>8</v>
      </c>
      <c r="L204" s="18">
        <v>1.53</v>
      </c>
      <c r="M204" s="18">
        <v>338</v>
      </c>
      <c r="N204" s="18">
        <v>0.75</v>
      </c>
      <c r="O204" s="19">
        <v>243367</v>
      </c>
      <c r="P204" s="85">
        <f t="shared" ref="P204:P215" si="11">+B204/$P$202</f>
        <v>5.40625</v>
      </c>
    </row>
    <row r="205" spans="1:17" ht="15.75" thickBot="1">
      <c r="A205" s="20" t="s">
        <v>110</v>
      </c>
      <c r="B205" s="26">
        <v>301</v>
      </c>
      <c r="C205" s="26">
        <v>6</v>
      </c>
      <c r="D205" s="22">
        <v>0</v>
      </c>
      <c r="E205" s="26">
        <v>301</v>
      </c>
      <c r="F205" s="26">
        <v>974</v>
      </c>
      <c r="G205" s="23">
        <v>50.73</v>
      </c>
      <c r="H205" s="26">
        <v>218.56</v>
      </c>
      <c r="I205" s="25">
        <v>0.72609999999999997</v>
      </c>
      <c r="J205" s="26">
        <v>0.6</v>
      </c>
      <c r="K205" s="26">
        <v>0</v>
      </c>
      <c r="L205" s="26">
        <v>0</v>
      </c>
      <c r="M205" s="26">
        <v>301</v>
      </c>
      <c r="N205" s="26">
        <v>0.73</v>
      </c>
      <c r="O205" s="27">
        <v>243367</v>
      </c>
      <c r="P205" s="85">
        <f t="shared" si="11"/>
        <v>4.703125</v>
      </c>
      <c r="Q205">
        <f>SUM(H203:H205)</f>
        <v>485.81</v>
      </c>
    </row>
    <row r="206" spans="1:17" ht="15.75" thickBot="1">
      <c r="A206" s="14" t="s">
        <v>111</v>
      </c>
      <c r="B206" s="18">
        <v>283</v>
      </c>
      <c r="C206" s="18">
        <v>2</v>
      </c>
      <c r="D206" s="13">
        <v>0</v>
      </c>
      <c r="E206" s="18">
        <v>283</v>
      </c>
      <c r="F206" s="15">
        <v>1114</v>
      </c>
      <c r="G206" s="16">
        <v>56.15</v>
      </c>
      <c r="H206" s="18">
        <v>220.77</v>
      </c>
      <c r="I206" s="11">
        <v>0.78010000000000002</v>
      </c>
      <c r="J206" s="18">
        <v>0.6</v>
      </c>
      <c r="K206" s="18">
        <v>3</v>
      </c>
      <c r="L206" s="18">
        <v>1.55</v>
      </c>
      <c r="M206" s="18">
        <v>280</v>
      </c>
      <c r="N206" s="18">
        <v>0.77</v>
      </c>
      <c r="O206" s="19">
        <v>243367</v>
      </c>
      <c r="P206" s="85">
        <f t="shared" si="11"/>
        <v>4.421875</v>
      </c>
    </row>
    <row r="207" spans="1:17" ht="15.75" thickBot="1">
      <c r="A207" s="20" t="s">
        <v>112</v>
      </c>
      <c r="B207" s="26">
        <v>317</v>
      </c>
      <c r="C207" s="26">
        <v>1</v>
      </c>
      <c r="D207" s="22">
        <v>0</v>
      </c>
      <c r="E207" s="26">
        <v>317</v>
      </c>
      <c r="F207" s="21">
        <v>1218</v>
      </c>
      <c r="G207" s="23">
        <v>61.39</v>
      </c>
      <c r="H207" s="26">
        <v>237.46</v>
      </c>
      <c r="I207" s="25">
        <v>0.74909999999999999</v>
      </c>
      <c r="J207" s="26">
        <v>0.6</v>
      </c>
      <c r="K207" s="26">
        <v>4</v>
      </c>
      <c r="L207" s="26">
        <v>1.56</v>
      </c>
      <c r="M207" s="26">
        <v>313</v>
      </c>
      <c r="N207" s="26">
        <v>0.74</v>
      </c>
      <c r="O207" s="27">
        <v>243367</v>
      </c>
      <c r="P207" s="85">
        <f t="shared" si="11"/>
        <v>4.953125</v>
      </c>
    </row>
    <row r="208" spans="1:17" ht="15.75" thickBot="1">
      <c r="A208" s="14" t="s">
        <v>119</v>
      </c>
      <c r="B208" s="18">
        <v>263</v>
      </c>
      <c r="C208" s="18">
        <v>1</v>
      </c>
      <c r="D208" s="13">
        <v>0</v>
      </c>
      <c r="E208" s="18">
        <v>263</v>
      </c>
      <c r="F208" s="18">
        <v>973</v>
      </c>
      <c r="G208" s="16">
        <v>54.3</v>
      </c>
      <c r="H208" s="18">
        <v>197.65</v>
      </c>
      <c r="I208" s="11">
        <v>0.75149999999999995</v>
      </c>
      <c r="J208" s="18">
        <v>0.6</v>
      </c>
      <c r="K208" s="18">
        <v>0</v>
      </c>
      <c r="L208" s="18">
        <v>0</v>
      </c>
      <c r="M208" s="18">
        <v>263</v>
      </c>
      <c r="N208" s="18">
        <v>0.75</v>
      </c>
      <c r="O208" s="19">
        <v>243367</v>
      </c>
      <c r="P208" s="85">
        <f t="shared" si="11"/>
        <v>4.109375</v>
      </c>
      <c r="Q208">
        <f>SUM(H206:H208)</f>
        <v>655.88</v>
      </c>
    </row>
    <row r="209" spans="1:17" ht="15.75" thickBot="1">
      <c r="A209" s="20" t="s">
        <v>120</v>
      </c>
      <c r="B209" s="26">
        <v>307</v>
      </c>
      <c r="C209" s="26">
        <v>1</v>
      </c>
      <c r="D209" s="22">
        <v>0</v>
      </c>
      <c r="E209" s="26">
        <v>307</v>
      </c>
      <c r="F209" s="21">
        <v>1168</v>
      </c>
      <c r="G209" s="23">
        <v>58.87</v>
      </c>
      <c r="H209" s="26">
        <v>253.72</v>
      </c>
      <c r="I209" s="25">
        <v>0.82640000000000002</v>
      </c>
      <c r="J209" s="26">
        <v>0.6</v>
      </c>
      <c r="K209" s="26">
        <v>6</v>
      </c>
      <c r="L209" s="26">
        <v>1.78</v>
      </c>
      <c r="M209" s="26">
        <v>301</v>
      </c>
      <c r="N209" s="26">
        <v>0.81</v>
      </c>
      <c r="O209" s="27">
        <v>243367</v>
      </c>
      <c r="P209" s="85">
        <f t="shared" si="11"/>
        <v>4.796875</v>
      </c>
    </row>
    <row r="210" spans="1:17" ht="15.75" thickBot="1">
      <c r="A210" s="14" t="s">
        <v>121</v>
      </c>
      <c r="B210" s="18">
        <v>286</v>
      </c>
      <c r="C210" s="18">
        <v>1</v>
      </c>
      <c r="D210" s="13">
        <v>0</v>
      </c>
      <c r="E210" s="18">
        <v>286</v>
      </c>
      <c r="F210" s="15">
        <v>1091</v>
      </c>
      <c r="G210" s="16">
        <v>56.82</v>
      </c>
      <c r="H210" s="18">
        <v>248.49</v>
      </c>
      <c r="I210" s="11">
        <v>0.86880000000000002</v>
      </c>
      <c r="J210" s="18">
        <v>0.6</v>
      </c>
      <c r="K210" s="18">
        <v>1</v>
      </c>
      <c r="L210" s="18">
        <v>1.23</v>
      </c>
      <c r="M210" s="18">
        <v>285</v>
      </c>
      <c r="N210" s="18">
        <v>0.87</v>
      </c>
      <c r="O210" s="19">
        <v>243382</v>
      </c>
      <c r="P210" s="85">
        <f t="shared" si="11"/>
        <v>4.46875</v>
      </c>
    </row>
    <row r="211" spans="1:17" ht="15.75" thickBot="1">
      <c r="A211" s="20" t="s">
        <v>122</v>
      </c>
      <c r="B211" s="26">
        <v>285</v>
      </c>
      <c r="C211" s="26">
        <v>3</v>
      </c>
      <c r="D211" s="22">
        <v>0</v>
      </c>
      <c r="E211" s="26">
        <v>285</v>
      </c>
      <c r="F211" s="26">
        <v>920</v>
      </c>
      <c r="G211" s="23">
        <v>46.37</v>
      </c>
      <c r="H211" s="26">
        <v>225.78</v>
      </c>
      <c r="I211" s="25">
        <v>0.79220000000000002</v>
      </c>
      <c r="J211" s="26">
        <v>0.6</v>
      </c>
      <c r="K211" s="26">
        <v>6</v>
      </c>
      <c r="L211" s="26">
        <v>1.23</v>
      </c>
      <c r="M211" s="26">
        <v>279</v>
      </c>
      <c r="N211" s="26">
        <v>0.78</v>
      </c>
      <c r="O211" s="27">
        <v>243426</v>
      </c>
      <c r="P211" s="85">
        <f t="shared" si="11"/>
        <v>4.453125</v>
      </c>
      <c r="Q211">
        <f>SUM(H209:H211)</f>
        <v>727.99</v>
      </c>
    </row>
    <row r="212" spans="1:17" ht="15.75" thickBot="1">
      <c r="A212" s="14" t="s">
        <v>123</v>
      </c>
      <c r="B212" s="18">
        <v>293</v>
      </c>
      <c r="C212" s="18">
        <v>0</v>
      </c>
      <c r="D212" s="13">
        <v>0</v>
      </c>
      <c r="E212" s="18">
        <v>293</v>
      </c>
      <c r="F212" s="18">
        <v>952</v>
      </c>
      <c r="G212" s="16">
        <v>49.58</v>
      </c>
      <c r="H212" s="18">
        <v>206.75</v>
      </c>
      <c r="I212" s="11">
        <v>0.7056</v>
      </c>
      <c r="J212" s="18">
        <v>0.6</v>
      </c>
      <c r="K212" s="18">
        <v>2</v>
      </c>
      <c r="L212" s="18">
        <v>0.74</v>
      </c>
      <c r="M212" s="18">
        <v>291</v>
      </c>
      <c r="N212" s="18">
        <v>0.71</v>
      </c>
      <c r="O212" s="19">
        <v>243440</v>
      </c>
      <c r="P212" s="85">
        <f t="shared" si="11"/>
        <v>4.578125</v>
      </c>
    </row>
    <row r="213" spans="1:17" ht="15.75" thickBot="1">
      <c r="A213" s="20" t="s">
        <v>124</v>
      </c>
      <c r="B213" s="26">
        <v>303</v>
      </c>
      <c r="C213" s="26">
        <v>0</v>
      </c>
      <c r="D213" s="22">
        <v>0</v>
      </c>
      <c r="E213" s="26">
        <v>303</v>
      </c>
      <c r="F213" s="26">
        <v>997</v>
      </c>
      <c r="G213" s="23">
        <v>50.25</v>
      </c>
      <c r="H213" s="26">
        <v>218.13</v>
      </c>
      <c r="I213" s="25">
        <v>0.71989999999999998</v>
      </c>
      <c r="J213" s="26">
        <v>0.6</v>
      </c>
      <c r="K213" s="26">
        <v>3</v>
      </c>
      <c r="L213" s="26">
        <v>1.31</v>
      </c>
      <c r="M213" s="26">
        <v>300</v>
      </c>
      <c r="N213" s="26">
        <v>0.71</v>
      </c>
      <c r="O213" s="27">
        <v>243508</v>
      </c>
      <c r="P213" s="85">
        <f t="shared" si="11"/>
        <v>4.734375</v>
      </c>
    </row>
    <row r="214" spans="1:17" ht="15.75" thickBot="1">
      <c r="A214" s="4" t="s">
        <v>13</v>
      </c>
      <c r="B214" s="5">
        <v>2984</v>
      </c>
      <c r="C214" s="6">
        <v>17</v>
      </c>
      <c r="D214" s="6">
        <v>0</v>
      </c>
      <c r="E214" s="5">
        <v>2984</v>
      </c>
      <c r="F214" s="5">
        <v>10710</v>
      </c>
      <c r="G214" s="6">
        <v>55.05</v>
      </c>
      <c r="H214" s="7">
        <v>2294.5700000000002</v>
      </c>
      <c r="I214" s="6">
        <v>0.76900000000000002</v>
      </c>
      <c r="J214" s="4">
        <v>0.6</v>
      </c>
      <c r="K214" s="6">
        <v>33</v>
      </c>
      <c r="L214" s="6">
        <v>1.45</v>
      </c>
      <c r="M214" s="5">
        <v>2951</v>
      </c>
      <c r="N214" s="6">
        <v>0.76</v>
      </c>
      <c r="O214" s="28"/>
      <c r="P214" s="85">
        <f t="shared" si="11"/>
        <v>46.625</v>
      </c>
    </row>
    <row r="215" spans="1:17" ht="15.75" thickBot="1">
      <c r="A215" s="4"/>
      <c r="B215" s="5"/>
      <c r="C215" s="6"/>
      <c r="D215" s="6"/>
      <c r="E215" s="5"/>
      <c r="F215" s="5"/>
      <c r="G215" s="6"/>
      <c r="H215" s="7"/>
      <c r="I215" s="6"/>
      <c r="J215" s="4"/>
      <c r="K215" s="6"/>
      <c r="L215" s="6"/>
      <c r="M215" s="5"/>
      <c r="N215" s="6"/>
      <c r="O215" s="28"/>
      <c r="P215" s="85">
        <f t="shared" si="11"/>
        <v>0</v>
      </c>
    </row>
    <row r="216" spans="1:17">
      <c r="A216" s="32"/>
      <c r="B216" s="34"/>
      <c r="C216" s="34"/>
      <c r="D216" s="33"/>
      <c r="E216" s="34"/>
      <c r="F216" s="34"/>
      <c r="G216" s="34"/>
      <c r="H216" s="32"/>
      <c r="I216" s="34"/>
      <c r="J216" s="34"/>
      <c r="K216" s="34"/>
      <c r="L216" s="34"/>
    </row>
    <row r="217" spans="1:17" ht="18">
      <c r="A217" s="8" t="s">
        <v>28</v>
      </c>
    </row>
    <row r="218" spans="1:17" ht="30.75" thickBot="1">
      <c r="A218" s="9" t="s">
        <v>29</v>
      </c>
    </row>
    <row r="219" spans="1:17" ht="15.75" thickBot="1">
      <c r="A219" s="101" t="s">
        <v>1</v>
      </c>
      <c r="B219" s="101" t="s">
        <v>2</v>
      </c>
      <c r="C219" s="110" t="s">
        <v>104</v>
      </c>
      <c r="D219" s="110" t="s">
        <v>3</v>
      </c>
      <c r="E219" s="101" t="s">
        <v>2</v>
      </c>
      <c r="F219" s="101" t="s">
        <v>4</v>
      </c>
      <c r="G219" s="101" t="s">
        <v>5</v>
      </c>
      <c r="H219" s="110" t="s">
        <v>6</v>
      </c>
      <c r="I219" s="110"/>
      <c r="J219" s="110"/>
      <c r="K219" s="127" t="s">
        <v>7</v>
      </c>
      <c r="L219" s="128"/>
      <c r="M219" s="127" t="s">
        <v>8</v>
      </c>
      <c r="N219" s="128"/>
      <c r="O219" s="110" t="s">
        <v>9</v>
      </c>
      <c r="P219" s="84" t="s">
        <v>99</v>
      </c>
    </row>
    <row r="220" spans="1:17" ht="16.5" thickTop="1" thickBot="1">
      <c r="A220" s="101" t="s">
        <v>10</v>
      </c>
      <c r="B220" s="101" t="s">
        <v>11</v>
      </c>
      <c r="C220" s="101" t="s">
        <v>105</v>
      </c>
      <c r="D220" s="101" t="s">
        <v>12</v>
      </c>
      <c r="E220" s="101" t="s">
        <v>106</v>
      </c>
      <c r="F220" s="101" t="s">
        <v>13</v>
      </c>
      <c r="G220" s="101" t="s">
        <v>14</v>
      </c>
      <c r="H220" s="101" t="s">
        <v>15</v>
      </c>
      <c r="I220" s="101" t="s">
        <v>16</v>
      </c>
      <c r="J220" s="101" t="s">
        <v>17</v>
      </c>
      <c r="K220" s="101" t="s">
        <v>2</v>
      </c>
      <c r="L220" s="101" t="s">
        <v>16</v>
      </c>
      <c r="M220" s="101" t="s">
        <v>2</v>
      </c>
      <c r="N220" s="101" t="s">
        <v>16</v>
      </c>
      <c r="O220" s="101" t="s">
        <v>18</v>
      </c>
      <c r="P220">
        <v>10</v>
      </c>
    </row>
    <row r="221" spans="1:17" ht="16.5" thickTop="1" thickBot="1">
      <c r="A221" s="14" t="s">
        <v>109</v>
      </c>
      <c r="B221" s="18">
        <v>43</v>
      </c>
      <c r="C221" s="18">
        <v>0</v>
      </c>
      <c r="D221" s="13">
        <v>0</v>
      </c>
      <c r="E221" s="18">
        <v>43</v>
      </c>
      <c r="F221" s="18">
        <v>109</v>
      </c>
      <c r="G221" s="16">
        <v>35.159999999999997</v>
      </c>
      <c r="H221" s="18">
        <v>27.67</v>
      </c>
      <c r="I221" s="11">
        <v>0.64339999999999997</v>
      </c>
      <c r="J221" s="18">
        <v>0.6</v>
      </c>
      <c r="K221" s="18">
        <v>0</v>
      </c>
      <c r="L221" s="18">
        <v>0</v>
      </c>
      <c r="M221" s="18">
        <v>43</v>
      </c>
      <c r="N221" s="18">
        <v>0.64</v>
      </c>
      <c r="O221" s="19">
        <v>243201</v>
      </c>
      <c r="P221" s="85">
        <f>+B221/$P$220</f>
        <v>4.3</v>
      </c>
    </row>
    <row r="222" spans="1:17" ht="15.75" thickBot="1">
      <c r="A222" s="20" t="s">
        <v>110</v>
      </c>
      <c r="B222" s="26">
        <v>41</v>
      </c>
      <c r="C222" s="26">
        <v>0</v>
      </c>
      <c r="D222" s="22">
        <v>0</v>
      </c>
      <c r="E222" s="26">
        <v>41</v>
      </c>
      <c r="F222" s="26">
        <v>140</v>
      </c>
      <c r="G222" s="23">
        <v>46.67</v>
      </c>
      <c r="H222" s="26">
        <v>33.869999999999997</v>
      </c>
      <c r="I222" s="25">
        <v>0.82620000000000005</v>
      </c>
      <c r="J222" s="26">
        <v>0.6</v>
      </c>
      <c r="K222" s="26">
        <v>0</v>
      </c>
      <c r="L222" s="26">
        <v>0</v>
      </c>
      <c r="M222" s="26">
        <v>41</v>
      </c>
      <c r="N222" s="26">
        <v>0.83</v>
      </c>
      <c r="O222" s="27">
        <v>243266</v>
      </c>
      <c r="P222" s="85">
        <f t="shared" ref="P222:P233" si="12">+B222/$P$220</f>
        <v>4.0999999999999996</v>
      </c>
    </row>
    <row r="223" spans="1:17" ht="15.75" thickBot="1">
      <c r="A223" s="14" t="s">
        <v>111</v>
      </c>
      <c r="B223" s="18">
        <v>45</v>
      </c>
      <c r="C223" s="18">
        <v>0</v>
      </c>
      <c r="D223" s="13">
        <v>0</v>
      </c>
      <c r="E223" s="18">
        <v>45</v>
      </c>
      <c r="F223" s="18">
        <v>151</v>
      </c>
      <c r="G223" s="16">
        <v>48.71</v>
      </c>
      <c r="H223" s="18">
        <v>37.270000000000003</v>
      </c>
      <c r="I223" s="11">
        <v>0.82820000000000005</v>
      </c>
      <c r="J223" s="18">
        <v>0.6</v>
      </c>
      <c r="K223" s="18">
        <v>0</v>
      </c>
      <c r="L223" s="18">
        <v>0</v>
      </c>
      <c r="M223" s="18">
        <v>45</v>
      </c>
      <c r="N223" s="18">
        <v>0.83</v>
      </c>
      <c r="O223" s="19">
        <v>243266</v>
      </c>
      <c r="P223" s="85">
        <f t="shared" si="12"/>
        <v>4.5</v>
      </c>
      <c r="Q223">
        <f>SUM(H221:H223)</f>
        <v>98.81</v>
      </c>
    </row>
    <row r="224" spans="1:17" ht="15.75" thickBot="1">
      <c r="A224" s="20" t="s">
        <v>112</v>
      </c>
      <c r="B224" s="26">
        <v>31</v>
      </c>
      <c r="C224" s="26">
        <v>0</v>
      </c>
      <c r="D224" s="22">
        <v>0</v>
      </c>
      <c r="E224" s="26">
        <v>31</v>
      </c>
      <c r="F224" s="26">
        <v>136</v>
      </c>
      <c r="G224" s="23">
        <v>43.87</v>
      </c>
      <c r="H224" s="26">
        <v>25.83</v>
      </c>
      <c r="I224" s="25">
        <v>0.83309999999999995</v>
      </c>
      <c r="J224" s="26">
        <v>0.6</v>
      </c>
      <c r="K224" s="26">
        <v>0</v>
      </c>
      <c r="L224" s="26">
        <v>0</v>
      </c>
      <c r="M224" s="26">
        <v>31</v>
      </c>
      <c r="N224" s="26">
        <v>0.83</v>
      </c>
      <c r="O224" s="27">
        <v>243333</v>
      </c>
      <c r="P224" s="85">
        <f t="shared" si="12"/>
        <v>3.1</v>
      </c>
    </row>
    <row r="225" spans="1:17" ht="15.75" thickBot="1">
      <c r="A225" s="14" t="s">
        <v>119</v>
      </c>
      <c r="B225" s="18">
        <v>34</v>
      </c>
      <c r="C225" s="18">
        <v>0</v>
      </c>
      <c r="D225" s="13">
        <v>0</v>
      </c>
      <c r="E225" s="18">
        <v>34</v>
      </c>
      <c r="F225" s="18">
        <v>110</v>
      </c>
      <c r="G225" s="16">
        <v>39.29</v>
      </c>
      <c r="H225" s="18">
        <v>32.51</v>
      </c>
      <c r="I225" s="11">
        <v>0.95620000000000005</v>
      </c>
      <c r="J225" s="18">
        <v>0.6</v>
      </c>
      <c r="K225" s="18">
        <v>0</v>
      </c>
      <c r="L225" s="18">
        <v>0</v>
      </c>
      <c r="M225" s="18">
        <v>34</v>
      </c>
      <c r="N225" s="18">
        <v>0.96</v>
      </c>
      <c r="O225" s="19">
        <v>243333</v>
      </c>
      <c r="P225" s="85">
        <f t="shared" si="12"/>
        <v>3.4</v>
      </c>
    </row>
    <row r="226" spans="1:17" ht="15.75" thickBot="1">
      <c r="A226" s="20" t="s">
        <v>120</v>
      </c>
      <c r="B226" s="26">
        <v>40</v>
      </c>
      <c r="C226" s="26">
        <v>0</v>
      </c>
      <c r="D226" s="22">
        <v>0</v>
      </c>
      <c r="E226" s="26">
        <v>40</v>
      </c>
      <c r="F226" s="26">
        <v>153</v>
      </c>
      <c r="G226" s="23">
        <v>49.35</v>
      </c>
      <c r="H226" s="26">
        <v>45.93</v>
      </c>
      <c r="I226" s="25">
        <v>1.1483000000000001</v>
      </c>
      <c r="J226" s="26">
        <v>0.6</v>
      </c>
      <c r="K226" s="26">
        <v>0</v>
      </c>
      <c r="L226" s="26">
        <v>0</v>
      </c>
      <c r="M226" s="26">
        <v>40</v>
      </c>
      <c r="N226" s="26">
        <v>1.1499999999999999</v>
      </c>
      <c r="O226" s="27">
        <v>243392</v>
      </c>
      <c r="P226" s="85">
        <f t="shared" si="12"/>
        <v>4</v>
      </c>
      <c r="Q226">
        <f>SUM(H224:H226)</f>
        <v>104.27</v>
      </c>
    </row>
    <row r="227" spans="1:17" ht="15.75" thickBot="1">
      <c r="A227" s="14" t="s">
        <v>121</v>
      </c>
      <c r="B227" s="18">
        <v>37</v>
      </c>
      <c r="C227" s="18">
        <v>0</v>
      </c>
      <c r="D227" s="13">
        <v>0</v>
      </c>
      <c r="E227" s="18">
        <v>37</v>
      </c>
      <c r="F227" s="18">
        <v>120</v>
      </c>
      <c r="G227" s="16">
        <v>40</v>
      </c>
      <c r="H227" s="18">
        <v>38.04</v>
      </c>
      <c r="I227" s="11">
        <v>1.0282</v>
      </c>
      <c r="J227" s="18">
        <v>0.6</v>
      </c>
      <c r="K227" s="18">
        <v>0</v>
      </c>
      <c r="L227" s="18">
        <v>0</v>
      </c>
      <c r="M227" s="18">
        <v>37</v>
      </c>
      <c r="N227" s="18">
        <v>1.03</v>
      </c>
      <c r="O227" s="19">
        <v>243412</v>
      </c>
      <c r="P227" s="85">
        <f t="shared" si="12"/>
        <v>3.7</v>
      </c>
    </row>
    <row r="228" spans="1:17" ht="15.75" thickBot="1">
      <c r="A228" s="20" t="s">
        <v>122</v>
      </c>
      <c r="B228" s="26">
        <v>25</v>
      </c>
      <c r="C228" s="26">
        <v>0</v>
      </c>
      <c r="D228" s="22">
        <v>0</v>
      </c>
      <c r="E228" s="26">
        <v>25</v>
      </c>
      <c r="F228" s="26">
        <v>85</v>
      </c>
      <c r="G228" s="23">
        <v>27.42</v>
      </c>
      <c r="H228" s="26">
        <v>30.19</v>
      </c>
      <c r="I228" s="25">
        <v>1.2075</v>
      </c>
      <c r="J228" s="26">
        <v>0.6</v>
      </c>
      <c r="K228" s="26">
        <v>0</v>
      </c>
      <c r="L228" s="26">
        <v>0</v>
      </c>
      <c r="M228" s="26">
        <v>25</v>
      </c>
      <c r="N228" s="26">
        <v>1.21</v>
      </c>
      <c r="O228" s="27">
        <v>243448</v>
      </c>
      <c r="P228" s="85">
        <f t="shared" si="12"/>
        <v>2.5</v>
      </c>
    </row>
    <row r="229" spans="1:17" ht="15.75" thickBot="1">
      <c r="A229" s="14" t="s">
        <v>123</v>
      </c>
      <c r="B229" s="18">
        <v>35</v>
      </c>
      <c r="C229" s="18">
        <v>0</v>
      </c>
      <c r="D229" s="13">
        <v>0</v>
      </c>
      <c r="E229" s="18">
        <v>35</v>
      </c>
      <c r="F229" s="18">
        <v>79</v>
      </c>
      <c r="G229" s="16">
        <v>26.33</v>
      </c>
      <c r="H229" s="18">
        <v>26.21</v>
      </c>
      <c r="I229" s="11">
        <v>0.74890000000000001</v>
      </c>
      <c r="J229" s="18">
        <v>0.6</v>
      </c>
      <c r="K229" s="18">
        <v>0</v>
      </c>
      <c r="L229" s="18">
        <v>0</v>
      </c>
      <c r="M229" s="18">
        <v>35</v>
      </c>
      <c r="N229" s="18">
        <v>0.75</v>
      </c>
      <c r="O229" s="19">
        <v>243448</v>
      </c>
      <c r="P229" s="85">
        <f t="shared" si="12"/>
        <v>3.5</v>
      </c>
      <c r="Q229">
        <f>SUM(H227:H229)</f>
        <v>94.44</v>
      </c>
    </row>
    <row r="230" spans="1:17" ht="15.75" thickBot="1">
      <c r="A230" s="20" t="s">
        <v>124</v>
      </c>
      <c r="B230" s="26">
        <v>38</v>
      </c>
      <c r="C230" s="26">
        <v>0</v>
      </c>
      <c r="D230" s="22">
        <v>0</v>
      </c>
      <c r="E230" s="26">
        <v>38</v>
      </c>
      <c r="F230" s="26">
        <v>118</v>
      </c>
      <c r="G230" s="23">
        <v>38.06</v>
      </c>
      <c r="H230" s="26">
        <v>35.619999999999997</v>
      </c>
      <c r="I230" s="25">
        <v>0.93740000000000001</v>
      </c>
      <c r="J230" s="26">
        <v>0.6</v>
      </c>
      <c r="K230" s="26">
        <v>0</v>
      </c>
      <c r="L230" s="26">
        <v>0</v>
      </c>
      <c r="M230" s="26">
        <v>38</v>
      </c>
      <c r="N230" s="26">
        <v>0.94</v>
      </c>
      <c r="O230" s="27">
        <v>243517</v>
      </c>
      <c r="P230" s="85">
        <f t="shared" si="12"/>
        <v>3.8</v>
      </c>
    </row>
    <row r="231" spans="1:17" ht="15.75" thickBot="1">
      <c r="A231" s="14" t="s">
        <v>125</v>
      </c>
      <c r="B231" s="18">
        <v>35</v>
      </c>
      <c r="C231" s="18">
        <v>0</v>
      </c>
      <c r="D231" s="13">
        <v>0</v>
      </c>
      <c r="E231" s="18">
        <v>35</v>
      </c>
      <c r="F231" s="18">
        <v>88</v>
      </c>
      <c r="G231" s="16">
        <v>28.39</v>
      </c>
      <c r="H231" s="18">
        <v>24.41</v>
      </c>
      <c r="I231" s="11">
        <v>0.69730000000000003</v>
      </c>
      <c r="J231" s="18">
        <v>0.6</v>
      </c>
      <c r="K231" s="18">
        <v>0</v>
      </c>
      <c r="L231" s="18">
        <v>0</v>
      </c>
      <c r="M231" s="18">
        <v>35</v>
      </c>
      <c r="N231" s="18">
        <v>0.7</v>
      </c>
      <c r="O231" s="19">
        <v>243517</v>
      </c>
      <c r="P231" s="85">
        <f t="shared" si="12"/>
        <v>3.5</v>
      </c>
    </row>
    <row r="232" spans="1:17" ht="15.75" thickBot="1">
      <c r="A232" s="4" t="s">
        <v>13</v>
      </c>
      <c r="B232" s="6">
        <v>404</v>
      </c>
      <c r="C232" s="6">
        <v>0</v>
      </c>
      <c r="D232" s="6">
        <v>0</v>
      </c>
      <c r="E232" s="6">
        <v>404</v>
      </c>
      <c r="F232" s="5">
        <v>1289</v>
      </c>
      <c r="G232" s="6">
        <v>38.479999999999997</v>
      </c>
      <c r="H232" s="6">
        <v>357.54</v>
      </c>
      <c r="I232" s="6">
        <v>0.88500000000000001</v>
      </c>
      <c r="J232" s="4">
        <v>0.6</v>
      </c>
      <c r="K232" s="6">
        <v>0</v>
      </c>
      <c r="L232" s="6">
        <v>0</v>
      </c>
      <c r="M232" s="6">
        <v>404</v>
      </c>
      <c r="N232" s="6">
        <v>0.89</v>
      </c>
      <c r="O232" s="28"/>
      <c r="P232" s="85">
        <f t="shared" si="12"/>
        <v>40.4</v>
      </c>
    </row>
    <row r="233" spans="1:17" ht="15.75" thickBot="1">
      <c r="A233" s="4"/>
      <c r="B233" s="5"/>
      <c r="C233" s="6"/>
      <c r="D233" s="6"/>
      <c r="E233" s="6"/>
      <c r="F233" s="5"/>
      <c r="G233" s="6"/>
      <c r="H233" s="6"/>
      <c r="I233" s="6"/>
      <c r="J233" s="4"/>
      <c r="K233" s="6"/>
      <c r="L233" s="6"/>
      <c r="M233" s="6"/>
      <c r="N233" s="6"/>
      <c r="O233" s="28"/>
      <c r="P233" s="85">
        <f t="shared" si="12"/>
        <v>0</v>
      </c>
    </row>
    <row r="234" spans="1:17" ht="15.75" thickBot="1">
      <c r="A234" s="40"/>
      <c r="B234" s="41"/>
      <c r="C234" s="41"/>
      <c r="D234" s="41"/>
      <c r="E234" s="41"/>
      <c r="F234" s="41"/>
      <c r="G234" s="41"/>
      <c r="H234" s="40"/>
      <c r="I234" s="41"/>
      <c r="J234" s="41"/>
      <c r="K234" s="41"/>
      <c r="L234" s="41"/>
      <c r="M234" s="42"/>
    </row>
    <row r="236" spans="1:17" ht="18">
      <c r="A236" s="31" t="s">
        <v>40</v>
      </c>
    </row>
    <row r="237" spans="1:17" ht="30.75" thickBot="1">
      <c r="A237" s="9" t="s">
        <v>116</v>
      </c>
    </row>
    <row r="238" spans="1:17" ht="15.75" thickBot="1">
      <c r="A238" s="101" t="s">
        <v>1</v>
      </c>
      <c r="B238" s="101" t="s">
        <v>2</v>
      </c>
      <c r="C238" s="110" t="s">
        <v>104</v>
      </c>
      <c r="D238" s="110" t="s">
        <v>3</v>
      </c>
      <c r="E238" s="101" t="s">
        <v>2</v>
      </c>
      <c r="F238" s="101" t="s">
        <v>4</v>
      </c>
      <c r="G238" s="101" t="s">
        <v>5</v>
      </c>
      <c r="H238" s="110" t="s">
        <v>6</v>
      </c>
      <c r="I238" s="110"/>
      <c r="J238" s="110"/>
      <c r="K238" s="127" t="s">
        <v>7</v>
      </c>
      <c r="L238" s="128"/>
      <c r="M238" s="127" t="s">
        <v>8</v>
      </c>
      <c r="N238" s="128"/>
      <c r="O238" s="110" t="s">
        <v>9</v>
      </c>
      <c r="P238" s="84" t="s">
        <v>99</v>
      </c>
    </row>
    <row r="239" spans="1:17" ht="16.5" thickTop="1" thickBot="1">
      <c r="A239" s="101" t="s">
        <v>10</v>
      </c>
      <c r="B239" s="101" t="s">
        <v>11</v>
      </c>
      <c r="C239" s="101" t="s">
        <v>105</v>
      </c>
      <c r="D239" s="101" t="s">
        <v>12</v>
      </c>
      <c r="E239" s="101" t="s">
        <v>106</v>
      </c>
      <c r="F239" s="101" t="s">
        <v>13</v>
      </c>
      <c r="G239" s="101" t="s">
        <v>14</v>
      </c>
      <c r="H239" s="101" t="s">
        <v>15</v>
      </c>
      <c r="I239" s="101" t="s">
        <v>16</v>
      </c>
      <c r="J239" s="101" t="s">
        <v>17</v>
      </c>
      <c r="K239" s="101" t="s">
        <v>2</v>
      </c>
      <c r="L239" s="101" t="s">
        <v>16</v>
      </c>
      <c r="M239" s="101" t="s">
        <v>2</v>
      </c>
      <c r="N239" s="101" t="s">
        <v>16</v>
      </c>
      <c r="O239" s="101" t="s">
        <v>18</v>
      </c>
      <c r="P239">
        <v>37</v>
      </c>
    </row>
    <row r="240" spans="1:17" ht="16.5" thickTop="1" thickBot="1">
      <c r="A240" s="14" t="s">
        <v>109</v>
      </c>
      <c r="B240" s="18">
        <v>131</v>
      </c>
      <c r="C240" s="18">
        <v>0</v>
      </c>
      <c r="D240" s="13">
        <v>0</v>
      </c>
      <c r="E240" s="18">
        <v>131</v>
      </c>
      <c r="F240" s="18">
        <v>454</v>
      </c>
      <c r="G240" s="16">
        <v>39.58</v>
      </c>
      <c r="H240" s="18">
        <v>104.57</v>
      </c>
      <c r="I240" s="11">
        <v>0.79820000000000002</v>
      </c>
      <c r="J240" s="18">
        <v>0.6</v>
      </c>
      <c r="K240" s="18">
        <v>3</v>
      </c>
      <c r="L240" s="18">
        <v>1.35</v>
      </c>
      <c r="M240" s="18">
        <v>128</v>
      </c>
      <c r="N240" s="18">
        <v>0.79</v>
      </c>
      <c r="O240" s="19">
        <v>243312</v>
      </c>
      <c r="P240" s="85">
        <f>+B240/$P$239</f>
        <v>3.5405405405405403</v>
      </c>
    </row>
    <row r="241" spans="1:28" ht="15.75" thickBot="1">
      <c r="A241" s="20" t="s">
        <v>110</v>
      </c>
      <c r="B241" s="26">
        <v>132</v>
      </c>
      <c r="C241" s="26">
        <v>0</v>
      </c>
      <c r="D241" s="29">
        <v>2</v>
      </c>
      <c r="E241" s="26">
        <v>130</v>
      </c>
      <c r="F241" s="26">
        <v>431</v>
      </c>
      <c r="G241" s="23">
        <v>38.83</v>
      </c>
      <c r="H241" s="26">
        <v>104.43</v>
      </c>
      <c r="I241" s="25">
        <v>0.80330000000000001</v>
      </c>
      <c r="J241" s="26">
        <v>0.6</v>
      </c>
      <c r="K241" s="26">
        <v>2</v>
      </c>
      <c r="L241" s="26">
        <v>1.64</v>
      </c>
      <c r="M241" s="26">
        <v>128</v>
      </c>
      <c r="N241" s="26">
        <v>0.79</v>
      </c>
      <c r="O241" s="27">
        <v>243312</v>
      </c>
      <c r="P241" s="85">
        <f t="shared" ref="P241:P252" si="13">+B241/$P$239</f>
        <v>3.5675675675675675</v>
      </c>
    </row>
    <row r="242" spans="1:28" ht="15.75" thickBot="1">
      <c r="A242" s="14" t="s">
        <v>111</v>
      </c>
      <c r="B242" s="18">
        <v>129</v>
      </c>
      <c r="C242" s="18">
        <v>0</v>
      </c>
      <c r="D242" s="13">
        <v>0</v>
      </c>
      <c r="E242" s="18">
        <v>129</v>
      </c>
      <c r="F242" s="18">
        <v>540</v>
      </c>
      <c r="G242" s="16">
        <v>47.08</v>
      </c>
      <c r="H242" s="18">
        <v>113.29</v>
      </c>
      <c r="I242" s="11">
        <v>0.87819999999999998</v>
      </c>
      <c r="J242" s="18">
        <v>0.6</v>
      </c>
      <c r="K242" s="18">
        <v>3</v>
      </c>
      <c r="L242" s="18">
        <v>1.28</v>
      </c>
      <c r="M242" s="18">
        <v>126</v>
      </c>
      <c r="N242" s="18">
        <v>0.87</v>
      </c>
      <c r="O242" s="19">
        <v>243312</v>
      </c>
      <c r="P242" s="85">
        <f t="shared" si="13"/>
        <v>3.4864864864864864</v>
      </c>
      <c r="Q242">
        <f>SUM(H240:H242)</f>
        <v>322.29000000000002</v>
      </c>
    </row>
    <row r="243" spans="1:28" ht="15.75" thickBot="1">
      <c r="A243" s="20" t="s">
        <v>112</v>
      </c>
      <c r="B243" s="26">
        <v>108</v>
      </c>
      <c r="C243" s="26">
        <v>0</v>
      </c>
      <c r="D243" s="22">
        <v>0</v>
      </c>
      <c r="E243" s="26">
        <v>108</v>
      </c>
      <c r="F243" s="26">
        <v>333</v>
      </c>
      <c r="G243" s="23">
        <v>29.03</v>
      </c>
      <c r="H243" s="26">
        <v>78.11</v>
      </c>
      <c r="I243" s="25">
        <v>0.72319999999999995</v>
      </c>
      <c r="J243" s="26">
        <v>0.6</v>
      </c>
      <c r="K243" s="26">
        <v>1</v>
      </c>
      <c r="L243" s="26">
        <v>2.02</v>
      </c>
      <c r="M243" s="26">
        <v>107</v>
      </c>
      <c r="N243" s="26">
        <v>0.71</v>
      </c>
      <c r="O243" s="27">
        <v>243312</v>
      </c>
      <c r="P243" s="85">
        <f t="shared" si="13"/>
        <v>2.9189189189189189</v>
      </c>
    </row>
    <row r="244" spans="1:28" ht="15.75" thickBot="1">
      <c r="A244" s="14" t="s">
        <v>119</v>
      </c>
      <c r="B244" s="18">
        <v>122</v>
      </c>
      <c r="C244" s="18">
        <v>0</v>
      </c>
      <c r="D244" s="10">
        <v>5</v>
      </c>
      <c r="E244" s="18">
        <v>117</v>
      </c>
      <c r="F244" s="18">
        <v>496</v>
      </c>
      <c r="G244" s="16">
        <v>47.88</v>
      </c>
      <c r="H244" s="18">
        <v>96.91</v>
      </c>
      <c r="I244" s="11">
        <v>0.82830000000000004</v>
      </c>
      <c r="J244" s="18">
        <v>0.6</v>
      </c>
      <c r="K244" s="18">
        <v>2</v>
      </c>
      <c r="L244" s="18">
        <v>1.55</v>
      </c>
      <c r="M244" s="18">
        <v>115</v>
      </c>
      <c r="N244" s="18">
        <v>0.82</v>
      </c>
      <c r="O244" s="19">
        <v>243395</v>
      </c>
      <c r="P244" s="85">
        <f t="shared" si="13"/>
        <v>3.2972972972972974</v>
      </c>
    </row>
    <row r="245" spans="1:28" ht="15.75" thickBot="1">
      <c r="A245" s="20" t="s">
        <v>120</v>
      </c>
      <c r="B245" s="26">
        <v>122</v>
      </c>
      <c r="C245" s="26">
        <v>0</v>
      </c>
      <c r="D245" s="22">
        <v>0</v>
      </c>
      <c r="E245" s="26">
        <v>122</v>
      </c>
      <c r="F245" s="26">
        <v>404</v>
      </c>
      <c r="G245" s="23">
        <v>35.22</v>
      </c>
      <c r="H245" s="26">
        <v>91.76</v>
      </c>
      <c r="I245" s="25">
        <v>0.75219999999999998</v>
      </c>
      <c r="J245" s="26">
        <v>0.6</v>
      </c>
      <c r="K245" s="26">
        <v>1</v>
      </c>
      <c r="L245" s="26">
        <v>2.02</v>
      </c>
      <c r="M245" s="26">
        <v>121</v>
      </c>
      <c r="N245" s="26">
        <v>0.74</v>
      </c>
      <c r="O245" s="27">
        <v>243395</v>
      </c>
      <c r="P245" s="85">
        <f t="shared" si="13"/>
        <v>3.2972972972972974</v>
      </c>
      <c r="Q245">
        <f>SUM(H243:H245)</f>
        <v>266.77999999999997</v>
      </c>
    </row>
    <row r="246" spans="1:28" ht="15.75" thickBot="1">
      <c r="A246" s="14" t="s">
        <v>121</v>
      </c>
      <c r="B246" s="18">
        <v>121</v>
      </c>
      <c r="C246" s="18">
        <v>0</v>
      </c>
      <c r="D246" s="10">
        <v>10</v>
      </c>
      <c r="E246" s="18">
        <v>111</v>
      </c>
      <c r="F246" s="18">
        <v>463</v>
      </c>
      <c r="G246" s="16">
        <v>41.71</v>
      </c>
      <c r="H246" s="18">
        <v>87.95</v>
      </c>
      <c r="I246" s="11">
        <v>0.79239999999999999</v>
      </c>
      <c r="J246" s="18">
        <v>0.6</v>
      </c>
      <c r="K246" s="18">
        <v>2</v>
      </c>
      <c r="L246" s="18">
        <v>1.27</v>
      </c>
      <c r="M246" s="18">
        <v>109</v>
      </c>
      <c r="N246" s="18">
        <v>0.78</v>
      </c>
      <c r="O246" s="19">
        <v>243395</v>
      </c>
      <c r="P246" s="85">
        <f t="shared" si="13"/>
        <v>3.2702702702702702</v>
      </c>
    </row>
    <row r="247" spans="1:28" ht="15.75" thickBot="1">
      <c r="A247" s="20" t="s">
        <v>122</v>
      </c>
      <c r="B247" s="26">
        <v>130</v>
      </c>
      <c r="C247" s="26">
        <v>0</v>
      </c>
      <c r="D247" s="22">
        <v>0</v>
      </c>
      <c r="E247" s="26">
        <v>130</v>
      </c>
      <c r="F247" s="26">
        <v>589</v>
      </c>
      <c r="G247" s="23">
        <v>51.35</v>
      </c>
      <c r="H247" s="26">
        <v>117.95</v>
      </c>
      <c r="I247" s="25">
        <v>0.9073</v>
      </c>
      <c r="J247" s="26">
        <v>0.6</v>
      </c>
      <c r="K247" s="26">
        <v>2</v>
      </c>
      <c r="L247" s="26">
        <v>1.29</v>
      </c>
      <c r="M247" s="26">
        <v>128</v>
      </c>
      <c r="N247" s="26">
        <v>0.9</v>
      </c>
      <c r="O247" s="27">
        <v>243458</v>
      </c>
      <c r="P247" s="85">
        <f t="shared" si="13"/>
        <v>3.5135135135135136</v>
      </c>
    </row>
    <row r="248" spans="1:28" ht="15.75" thickBot="1">
      <c r="A248" s="14" t="s">
        <v>123</v>
      </c>
      <c r="B248" s="18">
        <v>123</v>
      </c>
      <c r="C248" s="18">
        <v>0</v>
      </c>
      <c r="D248" s="10">
        <v>1</v>
      </c>
      <c r="E248" s="18">
        <v>122</v>
      </c>
      <c r="F248" s="18">
        <v>487</v>
      </c>
      <c r="G248" s="16">
        <v>43.87</v>
      </c>
      <c r="H248" s="18">
        <v>97.28</v>
      </c>
      <c r="I248" s="11">
        <v>0.7974</v>
      </c>
      <c r="J248" s="18">
        <v>0.6</v>
      </c>
      <c r="K248" s="18">
        <v>0</v>
      </c>
      <c r="L248" s="18">
        <v>0</v>
      </c>
      <c r="M248" s="18">
        <v>122</v>
      </c>
      <c r="N248" s="18">
        <v>0.8</v>
      </c>
      <c r="O248" s="19">
        <v>243458</v>
      </c>
      <c r="P248" s="85">
        <f t="shared" si="13"/>
        <v>3.3243243243243241</v>
      </c>
      <c r="Q248">
        <f>SUM(H246:H248)</f>
        <v>303.18</v>
      </c>
    </row>
    <row r="249" spans="1:28" ht="15.75" thickBot="1">
      <c r="A249" s="20" t="s">
        <v>124</v>
      </c>
      <c r="B249" s="26">
        <v>120</v>
      </c>
      <c r="C249" s="26">
        <v>0</v>
      </c>
      <c r="D249" s="22">
        <v>0</v>
      </c>
      <c r="E249" s="26">
        <v>120</v>
      </c>
      <c r="F249" s="26">
        <v>448</v>
      </c>
      <c r="G249" s="23">
        <v>39.06</v>
      </c>
      <c r="H249" s="26">
        <v>93.32</v>
      </c>
      <c r="I249" s="25">
        <v>0.77759999999999996</v>
      </c>
      <c r="J249" s="26">
        <v>0.6</v>
      </c>
      <c r="K249" s="26">
        <v>0</v>
      </c>
      <c r="L249" s="26">
        <v>0</v>
      </c>
      <c r="M249" s="26">
        <v>120</v>
      </c>
      <c r="N249" s="26">
        <v>0.78</v>
      </c>
      <c r="O249" s="27">
        <v>243509</v>
      </c>
      <c r="P249" s="85">
        <f t="shared" si="13"/>
        <v>3.2432432432432434</v>
      </c>
    </row>
    <row r="250" spans="1:28" ht="15.75" thickBot="1">
      <c r="A250" s="14" t="s">
        <v>125</v>
      </c>
      <c r="B250" s="18">
        <v>127</v>
      </c>
      <c r="C250" s="18">
        <v>0</v>
      </c>
      <c r="D250" s="10">
        <v>29</v>
      </c>
      <c r="E250" s="18">
        <v>98</v>
      </c>
      <c r="F250" s="18">
        <v>448</v>
      </c>
      <c r="G250" s="16">
        <v>39.06</v>
      </c>
      <c r="H250" s="18">
        <v>75.73</v>
      </c>
      <c r="I250" s="11">
        <v>0.77270000000000005</v>
      </c>
      <c r="J250" s="18">
        <v>0.6</v>
      </c>
      <c r="K250" s="18">
        <v>1</v>
      </c>
      <c r="L250" s="18">
        <v>2.02</v>
      </c>
      <c r="M250" s="18">
        <v>97</v>
      </c>
      <c r="N250" s="18">
        <v>0.76</v>
      </c>
      <c r="O250" s="19">
        <v>243509</v>
      </c>
      <c r="P250" s="85">
        <f t="shared" si="13"/>
        <v>3.4324324324324325</v>
      </c>
    </row>
    <row r="251" spans="1:28" ht="15.75" thickBot="1">
      <c r="A251" s="4" t="s">
        <v>13</v>
      </c>
      <c r="B251" s="5">
        <v>1365</v>
      </c>
      <c r="C251" s="6">
        <v>0</v>
      </c>
      <c r="D251" s="6">
        <v>47</v>
      </c>
      <c r="E251" s="5">
        <v>1318</v>
      </c>
      <c r="F251" s="5">
        <v>5093</v>
      </c>
      <c r="G251" s="6">
        <v>33.74</v>
      </c>
      <c r="H251" s="7">
        <v>1061.31</v>
      </c>
      <c r="I251" s="6">
        <v>0.80520000000000003</v>
      </c>
      <c r="J251" s="4">
        <v>0.6</v>
      </c>
      <c r="K251" s="6">
        <v>17</v>
      </c>
      <c r="L251" s="6">
        <v>1.5</v>
      </c>
      <c r="M251" s="5">
        <v>1301</v>
      </c>
      <c r="N251" s="6">
        <v>0.8</v>
      </c>
      <c r="O251" s="28"/>
      <c r="P251" s="85">
        <f t="shared" si="13"/>
        <v>36.891891891891895</v>
      </c>
    </row>
    <row r="252" spans="1:28" ht="15.75" thickBot="1">
      <c r="A252" s="4"/>
      <c r="B252" s="5"/>
      <c r="C252" s="5"/>
      <c r="D252" s="6"/>
      <c r="E252" s="5"/>
      <c r="F252" s="5"/>
      <c r="G252" s="6"/>
      <c r="H252" s="7"/>
      <c r="I252" s="6"/>
      <c r="J252" s="4"/>
      <c r="K252" s="6"/>
      <c r="L252" s="6"/>
      <c r="M252" s="5"/>
      <c r="N252" s="6"/>
      <c r="O252" s="28"/>
      <c r="P252" s="85">
        <f t="shared" si="13"/>
        <v>0</v>
      </c>
      <c r="T252" s="5">
        <f>+F251</f>
        <v>5093</v>
      </c>
      <c r="U252">
        <v>100</v>
      </c>
      <c r="V252" s="137">
        <f>+T252*U252</f>
        <v>509300</v>
      </c>
      <c r="W252">
        <v>30</v>
      </c>
      <c r="X252">
        <v>365</v>
      </c>
      <c r="Y252" s="137">
        <f>+W252*X252</f>
        <v>10950</v>
      </c>
      <c r="AB252" s="86">
        <f>+V252/Y252</f>
        <v>46.511415525114153</v>
      </c>
    </row>
    <row r="253" spans="1:28">
      <c r="A253" s="32"/>
      <c r="B253" s="34"/>
      <c r="C253" s="34"/>
      <c r="D253" s="33"/>
      <c r="E253" s="34"/>
      <c r="F253" s="34"/>
      <c r="G253" s="34"/>
      <c r="H253" s="32"/>
      <c r="I253" s="34"/>
      <c r="J253" s="34"/>
      <c r="K253" s="34"/>
      <c r="L253" s="34"/>
    </row>
    <row r="254" spans="1:28" ht="18">
      <c r="A254" s="8" t="s">
        <v>30</v>
      </c>
    </row>
    <row r="255" spans="1:28" ht="30.75" thickBot="1">
      <c r="A255" s="9" t="s">
        <v>31</v>
      </c>
    </row>
    <row r="256" spans="1:28" ht="15.75" thickBot="1">
      <c r="A256" s="101" t="s">
        <v>1</v>
      </c>
      <c r="B256" s="101" t="s">
        <v>2</v>
      </c>
      <c r="C256" s="110" t="s">
        <v>104</v>
      </c>
      <c r="D256" s="110" t="s">
        <v>3</v>
      </c>
      <c r="E256" s="101" t="s">
        <v>2</v>
      </c>
      <c r="F256" s="101" t="s">
        <v>4</v>
      </c>
      <c r="G256" s="101" t="s">
        <v>5</v>
      </c>
      <c r="H256" s="110" t="s">
        <v>6</v>
      </c>
      <c r="I256" s="110"/>
      <c r="J256" s="110"/>
      <c r="K256" s="127" t="s">
        <v>7</v>
      </c>
      <c r="L256" s="128"/>
      <c r="M256" s="127" t="s">
        <v>8</v>
      </c>
      <c r="N256" s="128"/>
      <c r="O256" s="110" t="s">
        <v>9</v>
      </c>
      <c r="P256" s="84" t="s">
        <v>99</v>
      </c>
    </row>
    <row r="257" spans="1:17" ht="16.5" thickTop="1" thickBot="1">
      <c r="A257" s="101" t="s">
        <v>10</v>
      </c>
      <c r="B257" s="101" t="s">
        <v>11</v>
      </c>
      <c r="C257" s="101" t="s">
        <v>105</v>
      </c>
      <c r="D257" s="101" t="s">
        <v>12</v>
      </c>
      <c r="E257" s="101" t="s">
        <v>106</v>
      </c>
      <c r="F257" s="101" t="s">
        <v>13</v>
      </c>
      <c r="G257" s="101" t="s">
        <v>14</v>
      </c>
      <c r="H257" s="101" t="s">
        <v>15</v>
      </c>
      <c r="I257" s="101" t="s">
        <v>16</v>
      </c>
      <c r="J257" s="101" t="s">
        <v>17</v>
      </c>
      <c r="K257" s="101" t="s">
        <v>2</v>
      </c>
      <c r="L257" s="101" t="s">
        <v>16</v>
      </c>
      <c r="M257" s="101" t="s">
        <v>2</v>
      </c>
      <c r="N257" s="101" t="s">
        <v>16</v>
      </c>
      <c r="O257" s="101" t="s">
        <v>18</v>
      </c>
      <c r="P257">
        <v>24</v>
      </c>
    </row>
    <row r="258" spans="1:17" ht="16.5" thickTop="1" thickBot="1">
      <c r="A258" s="14" t="s">
        <v>109</v>
      </c>
      <c r="B258" s="18">
        <v>55</v>
      </c>
      <c r="C258" s="18">
        <v>1</v>
      </c>
      <c r="D258" s="13">
        <v>0</v>
      </c>
      <c r="E258" s="18">
        <v>55</v>
      </c>
      <c r="F258" s="18">
        <v>252</v>
      </c>
      <c r="G258" s="16">
        <v>33.869999999999997</v>
      </c>
      <c r="H258" s="18">
        <v>40.369999999999997</v>
      </c>
      <c r="I258" s="11">
        <v>0.73399999999999999</v>
      </c>
      <c r="J258" s="18">
        <v>0.6</v>
      </c>
      <c r="K258" s="18">
        <v>1</v>
      </c>
      <c r="L258" s="18">
        <v>1.98</v>
      </c>
      <c r="M258" s="18">
        <v>54</v>
      </c>
      <c r="N258" s="18">
        <v>0.71</v>
      </c>
      <c r="O258" s="19">
        <v>243382</v>
      </c>
      <c r="P258" s="85">
        <f>+B258/$P$257</f>
        <v>2.2916666666666665</v>
      </c>
    </row>
    <row r="259" spans="1:17" ht="15.75" thickBot="1">
      <c r="A259" s="20" t="s">
        <v>110</v>
      </c>
      <c r="B259" s="26">
        <v>53</v>
      </c>
      <c r="C259" s="26">
        <v>1</v>
      </c>
      <c r="D259" s="22">
        <v>0</v>
      </c>
      <c r="E259" s="26">
        <v>53</v>
      </c>
      <c r="F259" s="26">
        <v>214</v>
      </c>
      <c r="G259" s="23">
        <v>29.72</v>
      </c>
      <c r="H259" s="26">
        <v>43.73</v>
      </c>
      <c r="I259" s="25">
        <v>0.82520000000000004</v>
      </c>
      <c r="J259" s="26">
        <v>0.6</v>
      </c>
      <c r="K259" s="26">
        <v>0</v>
      </c>
      <c r="L259" s="26">
        <v>0</v>
      </c>
      <c r="M259" s="26">
        <v>53</v>
      </c>
      <c r="N259" s="26">
        <v>0.83</v>
      </c>
      <c r="O259" s="27">
        <v>243382</v>
      </c>
      <c r="P259" s="85">
        <f t="shared" ref="P259:P270" si="14">+B259/$P$257</f>
        <v>2.2083333333333335</v>
      </c>
    </row>
    <row r="260" spans="1:17" ht="15.75" thickBot="1">
      <c r="A260" s="14" t="s">
        <v>111</v>
      </c>
      <c r="B260" s="18">
        <v>76</v>
      </c>
      <c r="C260" s="18">
        <v>1</v>
      </c>
      <c r="D260" s="13">
        <v>0</v>
      </c>
      <c r="E260" s="18">
        <v>76</v>
      </c>
      <c r="F260" s="18">
        <v>280</v>
      </c>
      <c r="G260" s="16">
        <v>37.630000000000003</v>
      </c>
      <c r="H260" s="18">
        <v>59.37</v>
      </c>
      <c r="I260" s="11">
        <v>0.78120000000000001</v>
      </c>
      <c r="J260" s="18">
        <v>0.6</v>
      </c>
      <c r="K260" s="18">
        <v>0</v>
      </c>
      <c r="L260" s="18">
        <v>0</v>
      </c>
      <c r="M260" s="18">
        <v>76</v>
      </c>
      <c r="N260" s="18">
        <v>0.78</v>
      </c>
      <c r="O260" s="19">
        <v>243382</v>
      </c>
      <c r="P260" s="85">
        <f t="shared" si="14"/>
        <v>3.1666666666666665</v>
      </c>
      <c r="Q260">
        <f>SUM(H258:H260)</f>
        <v>143.47</v>
      </c>
    </row>
    <row r="261" spans="1:17" ht="15.75" thickBot="1">
      <c r="A261" s="20" t="s">
        <v>112</v>
      </c>
      <c r="B261" s="26">
        <v>45</v>
      </c>
      <c r="C261" s="26">
        <v>0</v>
      </c>
      <c r="D261" s="22">
        <v>0</v>
      </c>
      <c r="E261" s="26">
        <v>45</v>
      </c>
      <c r="F261" s="26">
        <v>155</v>
      </c>
      <c r="G261" s="23">
        <v>20.83</v>
      </c>
      <c r="H261" s="26">
        <v>27.4</v>
      </c>
      <c r="I261" s="25">
        <v>0.6089</v>
      </c>
      <c r="J261" s="26">
        <v>0.6</v>
      </c>
      <c r="K261" s="26">
        <v>0</v>
      </c>
      <c r="L261" s="26">
        <v>0</v>
      </c>
      <c r="M261" s="26">
        <v>45</v>
      </c>
      <c r="N261" s="26">
        <v>0.61</v>
      </c>
      <c r="O261" s="27">
        <v>243382</v>
      </c>
      <c r="P261" s="85">
        <f t="shared" si="14"/>
        <v>1.875</v>
      </c>
    </row>
    <row r="262" spans="1:17" ht="15.75" thickBot="1">
      <c r="A262" s="14" t="s">
        <v>119</v>
      </c>
      <c r="B262" s="18">
        <v>57</v>
      </c>
      <c r="C262" s="18">
        <v>1</v>
      </c>
      <c r="D262" s="13">
        <v>0</v>
      </c>
      <c r="E262" s="18">
        <v>57</v>
      </c>
      <c r="F262" s="18">
        <v>213</v>
      </c>
      <c r="G262" s="16">
        <v>31.7</v>
      </c>
      <c r="H262" s="18">
        <v>38.119999999999997</v>
      </c>
      <c r="I262" s="11">
        <v>0.66879999999999995</v>
      </c>
      <c r="J262" s="18">
        <v>0.6</v>
      </c>
      <c r="K262" s="18">
        <v>0</v>
      </c>
      <c r="L262" s="18">
        <v>0</v>
      </c>
      <c r="M262" s="18">
        <v>57</v>
      </c>
      <c r="N262" s="18">
        <v>0.67</v>
      </c>
      <c r="O262" s="19">
        <v>243382</v>
      </c>
      <c r="P262" s="85">
        <f t="shared" si="14"/>
        <v>2.375</v>
      </c>
    </row>
    <row r="263" spans="1:17" ht="15.75" thickBot="1">
      <c r="A263" s="20" t="s">
        <v>120</v>
      </c>
      <c r="B263" s="26">
        <v>72</v>
      </c>
      <c r="C263" s="26">
        <v>0</v>
      </c>
      <c r="D263" s="29">
        <v>2</v>
      </c>
      <c r="E263" s="26">
        <v>70</v>
      </c>
      <c r="F263" s="26">
        <v>220</v>
      </c>
      <c r="G263" s="23">
        <v>29.57</v>
      </c>
      <c r="H263" s="26">
        <v>51.36</v>
      </c>
      <c r="I263" s="25">
        <v>0.73380000000000001</v>
      </c>
      <c r="J263" s="26">
        <v>0.6</v>
      </c>
      <c r="K263" s="26">
        <v>0</v>
      </c>
      <c r="L263" s="26">
        <v>0</v>
      </c>
      <c r="M263" s="26">
        <v>70</v>
      </c>
      <c r="N263" s="26">
        <v>0.73</v>
      </c>
      <c r="O263" s="27">
        <v>243382</v>
      </c>
      <c r="P263" s="85">
        <f t="shared" si="14"/>
        <v>3</v>
      </c>
      <c r="Q263">
        <f>SUM(H261:H263)</f>
        <v>116.88</v>
      </c>
    </row>
    <row r="264" spans="1:17" ht="15.75" thickBot="1">
      <c r="A264" s="14" t="s">
        <v>121</v>
      </c>
      <c r="B264" s="18">
        <v>47</v>
      </c>
      <c r="C264" s="18">
        <v>0</v>
      </c>
      <c r="D264" s="13">
        <v>0</v>
      </c>
      <c r="E264" s="18">
        <v>47</v>
      </c>
      <c r="F264" s="18">
        <v>157</v>
      </c>
      <c r="G264" s="16">
        <v>21.81</v>
      </c>
      <c r="H264" s="18">
        <v>41.08</v>
      </c>
      <c r="I264" s="11">
        <v>0.87409999999999999</v>
      </c>
      <c r="J264" s="18">
        <v>0.6</v>
      </c>
      <c r="K264" s="18">
        <v>0</v>
      </c>
      <c r="L264" s="18">
        <v>0</v>
      </c>
      <c r="M264" s="18">
        <v>47</v>
      </c>
      <c r="N264" s="18">
        <v>0.87</v>
      </c>
      <c r="O264" s="19">
        <v>243412</v>
      </c>
      <c r="P264" s="85">
        <f t="shared" si="14"/>
        <v>1.9583333333333333</v>
      </c>
    </row>
    <row r="265" spans="1:17" ht="15.75" thickBot="1">
      <c r="A265" s="20" t="s">
        <v>122</v>
      </c>
      <c r="B265" s="26">
        <v>66</v>
      </c>
      <c r="C265" s="26">
        <v>3</v>
      </c>
      <c r="D265" s="22">
        <v>0</v>
      </c>
      <c r="E265" s="26">
        <v>66</v>
      </c>
      <c r="F265" s="26">
        <v>237</v>
      </c>
      <c r="G265" s="23">
        <v>31.85</v>
      </c>
      <c r="H265" s="26">
        <v>44.88</v>
      </c>
      <c r="I265" s="25">
        <v>0.67989999999999995</v>
      </c>
      <c r="J265" s="26">
        <v>0.6</v>
      </c>
      <c r="K265" s="26">
        <v>0</v>
      </c>
      <c r="L265" s="26">
        <v>0</v>
      </c>
      <c r="M265" s="26">
        <v>66</v>
      </c>
      <c r="N265" s="26">
        <v>0.68</v>
      </c>
      <c r="O265" s="27">
        <v>243438</v>
      </c>
      <c r="P265" s="85">
        <f t="shared" si="14"/>
        <v>2.75</v>
      </c>
    </row>
    <row r="266" spans="1:17" ht="15.75" thickBot="1">
      <c r="A266" s="14" t="s">
        <v>123</v>
      </c>
      <c r="B266" s="18">
        <v>65</v>
      </c>
      <c r="C266" s="18">
        <v>3</v>
      </c>
      <c r="D266" s="13">
        <v>0</v>
      </c>
      <c r="E266" s="18">
        <v>65</v>
      </c>
      <c r="F266" s="18">
        <v>199</v>
      </c>
      <c r="G266" s="16">
        <v>27.64</v>
      </c>
      <c r="H266" s="18">
        <v>47.36</v>
      </c>
      <c r="I266" s="11">
        <v>0.72870000000000001</v>
      </c>
      <c r="J266" s="18">
        <v>0.6</v>
      </c>
      <c r="K266" s="18">
        <v>0</v>
      </c>
      <c r="L266" s="18">
        <v>0</v>
      </c>
      <c r="M266" s="18">
        <v>65</v>
      </c>
      <c r="N266" s="18">
        <v>0.73</v>
      </c>
      <c r="O266" s="19">
        <v>243458</v>
      </c>
      <c r="P266" s="85">
        <f t="shared" si="14"/>
        <v>2.7083333333333335</v>
      </c>
      <c r="Q266">
        <f>SUM(H264:H266)</f>
        <v>133.32</v>
      </c>
    </row>
    <row r="267" spans="1:17" ht="15.75" thickBot="1">
      <c r="A267" s="20" t="s">
        <v>124</v>
      </c>
      <c r="B267" s="26">
        <v>72</v>
      </c>
      <c r="C267" s="26">
        <v>2</v>
      </c>
      <c r="D267" s="22">
        <v>0</v>
      </c>
      <c r="E267" s="26">
        <v>72</v>
      </c>
      <c r="F267" s="26">
        <v>216</v>
      </c>
      <c r="G267" s="23">
        <v>29.03</v>
      </c>
      <c r="H267" s="26">
        <v>48.95</v>
      </c>
      <c r="I267" s="25">
        <v>0.67989999999999995</v>
      </c>
      <c r="J267" s="26">
        <v>0.6</v>
      </c>
      <c r="K267" s="26">
        <v>0</v>
      </c>
      <c r="L267" s="26">
        <v>0</v>
      </c>
      <c r="M267" s="26">
        <v>72</v>
      </c>
      <c r="N267" s="26">
        <v>0.68</v>
      </c>
      <c r="O267" s="27">
        <v>243518</v>
      </c>
      <c r="P267" s="85">
        <f t="shared" si="14"/>
        <v>3</v>
      </c>
    </row>
    <row r="268" spans="1:17" ht="15.75" thickBot="1">
      <c r="A268" s="14" t="s">
        <v>125</v>
      </c>
      <c r="B268" s="18">
        <v>98</v>
      </c>
      <c r="C268" s="18">
        <v>0</v>
      </c>
      <c r="D268" s="10">
        <v>78</v>
      </c>
      <c r="E268" s="18">
        <v>20</v>
      </c>
      <c r="F268" s="18">
        <v>365</v>
      </c>
      <c r="G268" s="16">
        <v>49.06</v>
      </c>
      <c r="H268" s="18">
        <v>17.02</v>
      </c>
      <c r="I268" s="11">
        <v>0.85119999999999996</v>
      </c>
      <c r="J268" s="18">
        <v>0.6</v>
      </c>
      <c r="K268" s="18">
        <v>0</v>
      </c>
      <c r="L268" s="18">
        <v>0</v>
      </c>
      <c r="M268" s="18">
        <v>20</v>
      </c>
      <c r="N268" s="18">
        <v>0.85</v>
      </c>
      <c r="O268" s="19">
        <v>243518</v>
      </c>
      <c r="P268" s="85">
        <f t="shared" si="14"/>
        <v>4.083333333333333</v>
      </c>
    </row>
    <row r="269" spans="1:17" ht="15.75" thickBot="1">
      <c r="A269" s="4" t="s">
        <v>13</v>
      </c>
      <c r="B269" s="6">
        <v>706</v>
      </c>
      <c r="C269" s="6">
        <v>12</v>
      </c>
      <c r="D269" s="6">
        <v>80</v>
      </c>
      <c r="E269" s="6">
        <v>626</v>
      </c>
      <c r="F269" s="5">
        <v>2508</v>
      </c>
      <c r="G269" s="6">
        <v>31.19</v>
      </c>
      <c r="H269" s="6">
        <v>459.66</v>
      </c>
      <c r="I269" s="6">
        <v>0.73429999999999995</v>
      </c>
      <c r="J269" s="4">
        <v>0.6</v>
      </c>
      <c r="K269" s="6">
        <v>1</v>
      </c>
      <c r="L269" s="6">
        <v>1.98</v>
      </c>
      <c r="M269" s="6">
        <v>625</v>
      </c>
      <c r="N269" s="6">
        <v>0.73</v>
      </c>
      <c r="O269" s="28"/>
      <c r="P269" s="85">
        <f t="shared" si="14"/>
        <v>29.416666666666668</v>
      </c>
    </row>
    <row r="270" spans="1:17" ht="15.75" thickBot="1">
      <c r="A270" s="4"/>
      <c r="B270" s="5"/>
      <c r="C270" s="5"/>
      <c r="D270" s="6"/>
      <c r="E270" s="6"/>
      <c r="F270" s="5"/>
      <c r="G270" s="6"/>
      <c r="H270" s="6"/>
      <c r="I270" s="6"/>
      <c r="J270" s="4"/>
      <c r="K270" s="6"/>
      <c r="L270" s="6"/>
      <c r="M270" s="6"/>
      <c r="N270" s="6"/>
      <c r="O270" s="28"/>
      <c r="P270" s="85">
        <f t="shared" si="14"/>
        <v>0</v>
      </c>
    </row>
    <row r="271" spans="1:17">
      <c r="A271" s="35"/>
      <c r="B271" s="36"/>
      <c r="C271" s="37"/>
      <c r="D271" s="36"/>
      <c r="E271" s="37"/>
      <c r="F271" s="38"/>
      <c r="G271" s="37"/>
      <c r="H271" s="35"/>
      <c r="I271" s="37"/>
      <c r="J271" s="37"/>
      <c r="K271" s="36"/>
      <c r="L271" s="37"/>
    </row>
    <row r="272" spans="1:17" ht="18">
      <c r="A272" s="31" t="s">
        <v>41</v>
      </c>
    </row>
    <row r="273" spans="1:28" ht="30.75" thickBot="1">
      <c r="A273" s="9" t="s">
        <v>31</v>
      </c>
    </row>
    <row r="274" spans="1:28" ht="15.75" thickBot="1">
      <c r="A274" s="101" t="s">
        <v>1</v>
      </c>
      <c r="B274" s="101" t="s">
        <v>2</v>
      </c>
      <c r="C274" s="110" t="s">
        <v>104</v>
      </c>
      <c r="D274" s="110" t="s">
        <v>3</v>
      </c>
      <c r="E274" s="101" t="s">
        <v>2</v>
      </c>
      <c r="F274" s="101" t="s">
        <v>4</v>
      </c>
      <c r="G274" s="101" t="s">
        <v>5</v>
      </c>
      <c r="H274" s="110" t="s">
        <v>6</v>
      </c>
      <c r="I274" s="110"/>
      <c r="J274" s="110"/>
      <c r="K274" s="127" t="s">
        <v>7</v>
      </c>
      <c r="L274" s="128"/>
      <c r="M274" s="110" t="s">
        <v>8</v>
      </c>
      <c r="N274" s="113"/>
      <c r="O274" s="113"/>
      <c r="P274" s="84" t="s">
        <v>99</v>
      </c>
    </row>
    <row r="275" spans="1:28" ht="16.5" thickTop="1" thickBot="1">
      <c r="A275" s="101" t="s">
        <v>10</v>
      </c>
      <c r="B275" s="101" t="s">
        <v>11</v>
      </c>
      <c r="C275" s="101" t="s">
        <v>105</v>
      </c>
      <c r="D275" s="101" t="s">
        <v>12</v>
      </c>
      <c r="E275" s="101" t="s">
        <v>106</v>
      </c>
      <c r="F275" s="101" t="s">
        <v>13</v>
      </c>
      <c r="G275" s="101" t="s">
        <v>14</v>
      </c>
      <c r="H275" s="101" t="s">
        <v>15</v>
      </c>
      <c r="I275" s="101" t="s">
        <v>16</v>
      </c>
      <c r="J275" s="101" t="s">
        <v>17</v>
      </c>
      <c r="K275" s="101" t="s">
        <v>2</v>
      </c>
      <c r="L275" s="101" t="s">
        <v>16</v>
      </c>
      <c r="M275" s="101" t="s">
        <v>2</v>
      </c>
      <c r="N275" s="114"/>
      <c r="O275" s="114"/>
      <c r="P275">
        <v>24</v>
      </c>
    </row>
    <row r="276" spans="1:28" ht="16.5" thickTop="1" thickBot="1">
      <c r="A276" s="14" t="s">
        <v>109</v>
      </c>
      <c r="B276" s="18">
        <v>57</v>
      </c>
      <c r="C276" s="18">
        <v>0</v>
      </c>
      <c r="D276" s="13">
        <v>0</v>
      </c>
      <c r="E276" s="18">
        <v>57</v>
      </c>
      <c r="F276" s="18">
        <v>347</v>
      </c>
      <c r="G276" s="16">
        <v>50.88</v>
      </c>
      <c r="H276" s="18">
        <v>50.41</v>
      </c>
      <c r="I276" s="11">
        <v>0.88429999999999997</v>
      </c>
      <c r="J276" s="18">
        <v>0.6</v>
      </c>
      <c r="K276" s="18">
        <v>0</v>
      </c>
      <c r="L276" s="18">
        <v>0</v>
      </c>
      <c r="M276" s="18">
        <v>57</v>
      </c>
      <c r="N276" s="18">
        <v>0.88</v>
      </c>
      <c r="O276" s="19">
        <v>243271</v>
      </c>
      <c r="P276" s="85">
        <f>+B276/$P$275</f>
        <v>2.375</v>
      </c>
      <c r="R276" s="87">
        <f>+P17</f>
        <v>0</v>
      </c>
    </row>
    <row r="277" spans="1:28" ht="15.75" thickBot="1">
      <c r="A277" s="20" t="s">
        <v>110</v>
      </c>
      <c r="B277" s="26">
        <v>51</v>
      </c>
      <c r="C277" s="26">
        <v>0</v>
      </c>
      <c r="D277" s="22">
        <v>0</v>
      </c>
      <c r="E277" s="26">
        <v>51</v>
      </c>
      <c r="F277" s="26">
        <v>157</v>
      </c>
      <c r="G277" s="23">
        <v>23.79</v>
      </c>
      <c r="H277" s="26">
        <v>36.08</v>
      </c>
      <c r="I277" s="25">
        <v>0.70740000000000003</v>
      </c>
      <c r="J277" s="26">
        <v>0.6</v>
      </c>
      <c r="K277" s="26">
        <v>0</v>
      </c>
      <c r="L277" s="26">
        <v>0</v>
      </c>
      <c r="M277" s="26">
        <v>51</v>
      </c>
      <c r="N277" s="26">
        <v>0.71</v>
      </c>
      <c r="O277" s="27">
        <v>243271</v>
      </c>
      <c r="P277" s="85">
        <f t="shared" ref="P277:P288" si="15">+B277/$P$275</f>
        <v>2.125</v>
      </c>
      <c r="R277" s="87">
        <f>+P34</f>
        <v>59.245192307692307</v>
      </c>
    </row>
    <row r="278" spans="1:28" ht="15.75" thickBot="1">
      <c r="A278" s="14" t="s">
        <v>111</v>
      </c>
      <c r="B278" s="18">
        <v>57</v>
      </c>
      <c r="C278" s="18">
        <v>0</v>
      </c>
      <c r="D278" s="13">
        <v>0</v>
      </c>
      <c r="E278" s="18">
        <v>57</v>
      </c>
      <c r="F278" s="18">
        <v>221</v>
      </c>
      <c r="G278" s="16">
        <v>32.4</v>
      </c>
      <c r="H278" s="18">
        <v>48.47</v>
      </c>
      <c r="I278" s="11">
        <v>0.85040000000000004</v>
      </c>
      <c r="J278" s="18">
        <v>0.6</v>
      </c>
      <c r="K278" s="18">
        <v>0</v>
      </c>
      <c r="L278" s="18">
        <v>0</v>
      </c>
      <c r="M278" s="18">
        <v>57</v>
      </c>
      <c r="N278" s="18">
        <v>0.85</v>
      </c>
      <c r="O278" s="19">
        <v>243307</v>
      </c>
      <c r="P278" s="85">
        <f t="shared" si="15"/>
        <v>2.375</v>
      </c>
      <c r="Q278">
        <f>SUM(H276:H278)</f>
        <v>134.95999999999998</v>
      </c>
      <c r="R278" s="87">
        <f>+P52</f>
        <v>0</v>
      </c>
    </row>
    <row r="279" spans="1:28" ht="15.75" thickBot="1">
      <c r="A279" s="20" t="s">
        <v>112</v>
      </c>
      <c r="B279" s="26">
        <v>60</v>
      </c>
      <c r="C279" s="26">
        <v>0</v>
      </c>
      <c r="D279" s="22">
        <v>0</v>
      </c>
      <c r="E279" s="26">
        <v>60</v>
      </c>
      <c r="F279" s="26">
        <v>232</v>
      </c>
      <c r="G279" s="23">
        <v>34.020000000000003</v>
      </c>
      <c r="H279" s="26">
        <v>42.67</v>
      </c>
      <c r="I279" s="25">
        <v>0.71120000000000005</v>
      </c>
      <c r="J279" s="26">
        <v>0.6</v>
      </c>
      <c r="K279" s="26">
        <v>0</v>
      </c>
      <c r="L279" s="26">
        <v>0</v>
      </c>
      <c r="M279" s="26">
        <v>60</v>
      </c>
      <c r="N279" s="26">
        <v>0.71</v>
      </c>
      <c r="O279" s="27">
        <v>243307</v>
      </c>
      <c r="P279" s="85">
        <f t="shared" si="15"/>
        <v>2.5</v>
      </c>
      <c r="R279" s="87">
        <f>+P70</f>
        <v>0</v>
      </c>
    </row>
    <row r="280" spans="1:28" ht="15.75" thickBot="1">
      <c r="A280" s="14" t="s">
        <v>119</v>
      </c>
      <c r="B280" s="18">
        <v>43</v>
      </c>
      <c r="C280" s="18">
        <v>0</v>
      </c>
      <c r="D280" s="13">
        <v>0</v>
      </c>
      <c r="E280" s="18">
        <v>43</v>
      </c>
      <c r="F280" s="18">
        <v>171</v>
      </c>
      <c r="G280" s="16">
        <v>27.76</v>
      </c>
      <c r="H280" s="18">
        <v>32.36</v>
      </c>
      <c r="I280" s="11">
        <v>0.75249999999999995</v>
      </c>
      <c r="J280" s="18">
        <v>0.6</v>
      </c>
      <c r="K280" s="18">
        <v>0</v>
      </c>
      <c r="L280" s="18">
        <v>0</v>
      </c>
      <c r="M280" s="18">
        <v>43</v>
      </c>
      <c r="N280" s="18">
        <v>0.75</v>
      </c>
      <c r="O280" s="19">
        <v>243412</v>
      </c>
      <c r="P280" s="85">
        <f t="shared" si="15"/>
        <v>1.7916666666666667</v>
      </c>
      <c r="R280" s="87">
        <f>+P88</f>
        <v>0</v>
      </c>
    </row>
    <row r="281" spans="1:28" ht="15.75" thickBot="1">
      <c r="A281" s="20" t="s">
        <v>120</v>
      </c>
      <c r="B281" s="26">
        <v>50</v>
      </c>
      <c r="C281" s="26">
        <v>0</v>
      </c>
      <c r="D281" s="22">
        <v>0</v>
      </c>
      <c r="E281" s="26">
        <v>50</v>
      </c>
      <c r="F281" s="26">
        <v>331</v>
      </c>
      <c r="G281" s="23">
        <v>48.53</v>
      </c>
      <c r="H281" s="26">
        <v>44.77</v>
      </c>
      <c r="I281" s="25">
        <v>0.89539999999999997</v>
      </c>
      <c r="J281" s="26">
        <v>0.6</v>
      </c>
      <c r="K281" s="26">
        <v>0</v>
      </c>
      <c r="L281" s="26">
        <v>0</v>
      </c>
      <c r="M281" s="26">
        <v>50</v>
      </c>
      <c r="N281" s="26">
        <v>0.9</v>
      </c>
      <c r="O281" s="27">
        <v>243412</v>
      </c>
      <c r="P281" s="85">
        <f t="shared" si="15"/>
        <v>2.0833333333333335</v>
      </c>
      <c r="Q281">
        <f>SUM(H279:H281)</f>
        <v>119.80000000000001</v>
      </c>
      <c r="R281" s="87">
        <f>+P106</f>
        <v>0</v>
      </c>
    </row>
    <row r="282" spans="1:28" ht="15.75" thickBot="1">
      <c r="A282" s="14" t="s">
        <v>121</v>
      </c>
      <c r="B282" s="18">
        <v>49</v>
      </c>
      <c r="C282" s="18">
        <v>0</v>
      </c>
      <c r="D282" s="13">
        <v>0</v>
      </c>
      <c r="E282" s="18">
        <v>49</v>
      </c>
      <c r="F282" s="18">
        <v>208</v>
      </c>
      <c r="G282" s="16">
        <v>31.52</v>
      </c>
      <c r="H282" s="18">
        <v>41.83</v>
      </c>
      <c r="I282" s="11">
        <v>0.8538</v>
      </c>
      <c r="J282" s="18">
        <v>0.6</v>
      </c>
      <c r="K282" s="18">
        <v>0</v>
      </c>
      <c r="L282" s="18">
        <v>0</v>
      </c>
      <c r="M282" s="18">
        <v>49</v>
      </c>
      <c r="N282" s="18">
        <v>0.85</v>
      </c>
      <c r="O282" s="19">
        <v>243412</v>
      </c>
      <c r="P282" s="85">
        <f t="shared" si="15"/>
        <v>2.0416666666666665</v>
      </c>
      <c r="R282" s="87">
        <f>+P124</f>
        <v>0</v>
      </c>
    </row>
    <row r="283" spans="1:28" ht="15.75" thickBot="1">
      <c r="A283" s="20" t="s">
        <v>122</v>
      </c>
      <c r="B283" s="26">
        <v>73</v>
      </c>
      <c r="C283" s="26">
        <v>0</v>
      </c>
      <c r="D283" s="22">
        <v>0</v>
      </c>
      <c r="E283" s="26">
        <v>73</v>
      </c>
      <c r="F283" s="26">
        <v>339</v>
      </c>
      <c r="G283" s="23">
        <v>49.71</v>
      </c>
      <c r="H283" s="26">
        <v>52.64</v>
      </c>
      <c r="I283" s="25">
        <v>0.72109999999999996</v>
      </c>
      <c r="J283" s="26">
        <v>0.6</v>
      </c>
      <c r="K283" s="26">
        <v>1</v>
      </c>
      <c r="L283" s="26">
        <v>1.22</v>
      </c>
      <c r="M283" s="26">
        <v>72</v>
      </c>
      <c r="N283" s="26">
        <v>0.71</v>
      </c>
      <c r="O283" s="27">
        <v>243425</v>
      </c>
      <c r="P283" s="85">
        <f t="shared" si="15"/>
        <v>3.0416666666666665</v>
      </c>
      <c r="R283" s="87">
        <f>+P142</f>
        <v>0</v>
      </c>
    </row>
    <row r="284" spans="1:28" ht="15.75" thickBot="1">
      <c r="A284" s="14" t="s">
        <v>123</v>
      </c>
      <c r="B284" s="18">
        <v>53</v>
      </c>
      <c r="C284" s="18">
        <v>0</v>
      </c>
      <c r="D284" s="13">
        <v>0</v>
      </c>
      <c r="E284" s="18">
        <v>53</v>
      </c>
      <c r="F284" s="18">
        <v>169</v>
      </c>
      <c r="G284" s="16">
        <v>25.61</v>
      </c>
      <c r="H284" s="18">
        <v>46.62</v>
      </c>
      <c r="I284" s="11">
        <v>0.87970000000000004</v>
      </c>
      <c r="J284" s="18">
        <v>0.6</v>
      </c>
      <c r="K284" s="18">
        <v>0</v>
      </c>
      <c r="L284" s="18">
        <v>0</v>
      </c>
      <c r="M284" s="18">
        <v>53</v>
      </c>
      <c r="N284" s="18">
        <v>0.88</v>
      </c>
      <c r="O284" s="19">
        <v>243454</v>
      </c>
      <c r="P284" s="85">
        <f t="shared" si="15"/>
        <v>2.2083333333333335</v>
      </c>
      <c r="Q284">
        <f>SUM(H282:H284)</f>
        <v>141.09</v>
      </c>
      <c r="R284" s="87">
        <f>+P161</f>
        <v>48.29032258064516</v>
      </c>
    </row>
    <row r="285" spans="1:28" ht="15.75" thickBot="1">
      <c r="A285" s="20" t="s">
        <v>124</v>
      </c>
      <c r="B285" s="26">
        <v>45</v>
      </c>
      <c r="C285" s="26">
        <v>0</v>
      </c>
      <c r="D285" s="22">
        <v>0</v>
      </c>
      <c r="E285" s="26">
        <v>45</v>
      </c>
      <c r="F285" s="26">
        <v>256</v>
      </c>
      <c r="G285" s="23">
        <v>37.54</v>
      </c>
      <c r="H285" s="26">
        <v>41.16</v>
      </c>
      <c r="I285" s="25">
        <v>0.91469999999999996</v>
      </c>
      <c r="J285" s="26">
        <v>0.6</v>
      </c>
      <c r="K285" s="26">
        <v>1</v>
      </c>
      <c r="L285" s="26">
        <v>4.43</v>
      </c>
      <c r="M285" s="26">
        <v>44</v>
      </c>
      <c r="N285" s="26">
        <v>0.83</v>
      </c>
      <c r="O285" s="27">
        <v>243509</v>
      </c>
      <c r="P285" s="85">
        <f t="shared" si="15"/>
        <v>1.875</v>
      </c>
      <c r="R285" s="87">
        <f>+P179</f>
        <v>0</v>
      </c>
    </row>
    <row r="286" spans="1:28" ht="15.75" thickBot="1">
      <c r="A286" s="4" t="s">
        <v>13</v>
      </c>
      <c r="B286" s="6">
        <v>538</v>
      </c>
      <c r="C286" s="6">
        <v>0</v>
      </c>
      <c r="D286" s="6">
        <v>0</v>
      </c>
      <c r="E286" s="6">
        <v>538</v>
      </c>
      <c r="F286" s="5">
        <v>2431</v>
      </c>
      <c r="G286" s="6">
        <v>31.19</v>
      </c>
      <c r="H286" s="6">
        <v>437.01</v>
      </c>
      <c r="I286" s="6">
        <v>0.81230000000000002</v>
      </c>
      <c r="J286" s="4">
        <v>0.6</v>
      </c>
      <c r="K286" s="6">
        <v>2</v>
      </c>
      <c r="L286" s="6">
        <v>2.82</v>
      </c>
      <c r="M286" s="6">
        <v>536</v>
      </c>
      <c r="N286" s="6">
        <v>0.8</v>
      </c>
      <c r="O286" s="28"/>
      <c r="P286" s="85">
        <f t="shared" si="15"/>
        <v>22.416666666666668</v>
      </c>
      <c r="R286" s="87">
        <f>+P197</f>
        <v>0</v>
      </c>
      <c r="T286" s="5">
        <f>+F286</f>
        <v>2431</v>
      </c>
      <c r="U286">
        <v>100</v>
      </c>
      <c r="V286" s="137">
        <f>+T286*U286</f>
        <v>243100</v>
      </c>
      <c r="W286">
        <v>10</v>
      </c>
      <c r="X286">
        <v>365</v>
      </c>
      <c r="Y286" s="137">
        <f>+W286*X286</f>
        <v>3650</v>
      </c>
      <c r="AB286" s="86">
        <f>+V286/Y286</f>
        <v>66.602739726027394</v>
      </c>
    </row>
    <row r="287" spans="1:28" ht="15.75" thickBot="1">
      <c r="A287" s="20"/>
      <c r="B287" s="26"/>
      <c r="C287" s="26"/>
      <c r="D287" s="22"/>
      <c r="E287" s="26"/>
      <c r="F287" s="26"/>
      <c r="G287" s="23"/>
      <c r="H287" s="26"/>
      <c r="I287" s="25"/>
      <c r="J287" s="26"/>
      <c r="K287" s="26"/>
      <c r="L287" s="26"/>
      <c r="M287" s="26"/>
      <c r="N287" s="115"/>
      <c r="O287" s="115"/>
      <c r="P287" s="85">
        <f t="shared" si="15"/>
        <v>0</v>
      </c>
      <c r="R287" s="87">
        <f>+P215</f>
        <v>0</v>
      </c>
    </row>
    <row r="288" spans="1:28" ht="15.75" thickBot="1">
      <c r="A288" s="107"/>
      <c r="B288" s="108"/>
      <c r="C288" s="108"/>
      <c r="D288" s="108"/>
      <c r="E288" s="108"/>
      <c r="F288" s="109"/>
      <c r="G288" s="108"/>
      <c r="H288" s="108"/>
      <c r="I288" s="108"/>
      <c r="J288" s="107"/>
      <c r="K288" s="108"/>
      <c r="L288" s="108"/>
      <c r="M288" s="108"/>
      <c r="N288" s="116"/>
      <c r="O288" s="116"/>
      <c r="P288" s="85">
        <f t="shared" si="15"/>
        <v>0</v>
      </c>
      <c r="R288" s="87">
        <f>+P233</f>
        <v>0</v>
      </c>
    </row>
    <row r="289" spans="18:18">
      <c r="R289" s="87">
        <f>+P252</f>
        <v>0</v>
      </c>
    </row>
    <row r="290" spans="18:18">
      <c r="R290" s="87">
        <f>+P270</f>
        <v>0</v>
      </c>
    </row>
    <row r="291" spans="18:18">
      <c r="R291" s="87">
        <f>+P288</f>
        <v>0</v>
      </c>
    </row>
    <row r="293" spans="18:18">
      <c r="R293" s="86">
        <f>SUM(R276:R291)</f>
        <v>107.53551488833747</v>
      </c>
    </row>
    <row r="294" spans="18:18">
      <c r="R294">
        <f>+R293/16</f>
        <v>6.7209696805210921</v>
      </c>
    </row>
  </sheetData>
  <mergeCells count="33">
    <mergeCell ref="K3:L3"/>
    <mergeCell ref="K20:L20"/>
    <mergeCell ref="K56:L56"/>
    <mergeCell ref="K147:L147"/>
    <mergeCell ref="K74:L74"/>
    <mergeCell ref="K38:L38"/>
    <mergeCell ref="K128:L128"/>
    <mergeCell ref="K92:L92"/>
    <mergeCell ref="K110:L110"/>
    <mergeCell ref="K238:L238"/>
    <mergeCell ref="K183:L183"/>
    <mergeCell ref="K274:L274"/>
    <mergeCell ref="K219:L219"/>
    <mergeCell ref="K256:L256"/>
    <mergeCell ref="M92:N92"/>
    <mergeCell ref="AD4:AE4"/>
    <mergeCell ref="AF4:AG4"/>
    <mergeCell ref="K201:L201"/>
    <mergeCell ref="K165:L165"/>
    <mergeCell ref="M201:N201"/>
    <mergeCell ref="M3:N3"/>
    <mergeCell ref="M20:N20"/>
    <mergeCell ref="M38:N38"/>
    <mergeCell ref="M56:N56"/>
    <mergeCell ref="M74:N74"/>
    <mergeCell ref="M219:N219"/>
    <mergeCell ref="M238:N238"/>
    <mergeCell ref="M256:N256"/>
    <mergeCell ref="M110:N110"/>
    <mergeCell ref="M128:N128"/>
    <mergeCell ref="M147:N147"/>
    <mergeCell ref="M165:N165"/>
    <mergeCell ref="M183:N183"/>
  </mergeCells>
  <hyperlinks>
    <hyperlink ref="J1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41"/>
  <sheetViews>
    <sheetView workbookViewId="0">
      <selection activeCell="R36" sqref="R36"/>
    </sheetView>
  </sheetViews>
  <sheetFormatPr defaultRowHeight="15"/>
  <cols>
    <col min="2" max="13" width="9.140625" bestFit="1" customWidth="1"/>
    <col min="14" max="14" width="10.42578125" bestFit="1" customWidth="1"/>
    <col min="15" max="15" width="14.140625" bestFit="1" customWidth="1"/>
  </cols>
  <sheetData>
    <row r="1" spans="1:13" ht="15.75" thickBot="1">
      <c r="A1" t="s">
        <v>2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56</v>
      </c>
      <c r="I1" t="s">
        <v>57</v>
      </c>
      <c r="J1" t="s">
        <v>58</v>
      </c>
      <c r="K1" t="s">
        <v>59</v>
      </c>
      <c r="L1" t="s">
        <v>60</v>
      </c>
      <c r="M1" t="s">
        <v>61</v>
      </c>
    </row>
    <row r="2" spans="1:13" ht="15.75" thickBot="1">
      <c r="A2" t="s">
        <v>48</v>
      </c>
      <c r="B2" s="45">
        <v>316703</v>
      </c>
      <c r="C2" s="44">
        <v>339983</v>
      </c>
      <c r="D2" s="44">
        <v>342408</v>
      </c>
      <c r="E2" s="44">
        <v>363184</v>
      </c>
      <c r="F2" s="44">
        <v>313691</v>
      </c>
      <c r="G2" s="44">
        <v>325822</v>
      </c>
      <c r="H2" s="44">
        <v>218881</v>
      </c>
      <c r="I2" s="44">
        <v>217813</v>
      </c>
      <c r="J2" s="44">
        <v>267575</v>
      </c>
      <c r="K2" s="44">
        <v>252266</v>
      </c>
      <c r="L2" s="44">
        <v>258778</v>
      </c>
      <c r="M2" s="44">
        <v>261395</v>
      </c>
    </row>
    <row r="3" spans="1:13" ht="15.75" thickBot="1">
      <c r="A3" t="s">
        <v>49</v>
      </c>
      <c r="B3" s="45">
        <v>286738</v>
      </c>
      <c r="C3" s="44">
        <v>310987</v>
      </c>
      <c r="D3" s="44">
        <v>370949</v>
      </c>
      <c r="E3" s="44">
        <v>288181</v>
      </c>
      <c r="F3" s="44">
        <v>267082</v>
      </c>
      <c r="G3" s="44">
        <v>295844</v>
      </c>
      <c r="H3" s="44">
        <v>205032</v>
      </c>
      <c r="I3" s="44">
        <v>86992</v>
      </c>
    </row>
    <row r="6" spans="1:13" ht="15.75" thickBot="1">
      <c r="A6" t="s">
        <v>2</v>
      </c>
      <c r="B6" t="s">
        <v>50</v>
      </c>
      <c r="C6" t="s">
        <v>51</v>
      </c>
      <c r="D6" t="s">
        <v>52</v>
      </c>
      <c r="E6" t="s">
        <v>53</v>
      </c>
      <c r="F6" t="s">
        <v>54</v>
      </c>
      <c r="G6" t="s">
        <v>55</v>
      </c>
      <c r="H6" t="s">
        <v>56</v>
      </c>
      <c r="I6" t="s">
        <v>57</v>
      </c>
      <c r="J6" t="s">
        <v>58</v>
      </c>
      <c r="K6" t="s">
        <v>59</v>
      </c>
      <c r="L6" t="s">
        <v>60</v>
      </c>
      <c r="M6" t="s">
        <v>61</v>
      </c>
    </row>
    <row r="7" spans="1:13" ht="15.75" thickBot="1">
      <c r="A7" t="s">
        <v>62</v>
      </c>
      <c r="B7" s="43">
        <v>7032</v>
      </c>
      <c r="C7" s="43">
        <v>6379</v>
      </c>
      <c r="D7" s="43">
        <v>6153</v>
      </c>
      <c r="E7" s="43">
        <v>6206</v>
      </c>
      <c r="F7" s="43">
        <v>5575</v>
      </c>
      <c r="G7" s="43">
        <v>5655</v>
      </c>
      <c r="H7" s="43">
        <v>4227</v>
      </c>
      <c r="I7" s="43">
        <v>4766</v>
      </c>
      <c r="J7" s="43">
        <v>5154</v>
      </c>
      <c r="K7" s="43">
        <v>5540</v>
      </c>
      <c r="L7" s="43">
        <v>5951</v>
      </c>
      <c r="M7" s="43">
        <v>6075</v>
      </c>
    </row>
    <row r="8" spans="1:13" ht="15.75" thickBot="1">
      <c r="A8" t="s">
        <v>63</v>
      </c>
      <c r="B8" s="43">
        <v>6160</v>
      </c>
      <c r="C8" s="43">
        <v>6329</v>
      </c>
      <c r="D8" s="43">
        <v>6092</v>
      </c>
      <c r="E8" s="43">
        <v>4983</v>
      </c>
      <c r="F8" s="43">
        <v>4746</v>
      </c>
      <c r="G8" s="43">
        <v>5407</v>
      </c>
      <c r="H8" s="43">
        <v>1784</v>
      </c>
    </row>
    <row r="33" spans="1:15">
      <c r="A33" s="69" t="s">
        <v>83</v>
      </c>
      <c r="B33" s="69" t="s">
        <v>50</v>
      </c>
      <c r="C33" s="69" t="s">
        <v>51</v>
      </c>
      <c r="D33" s="69" t="s">
        <v>52</v>
      </c>
      <c r="E33" s="69" t="s">
        <v>53</v>
      </c>
      <c r="F33" s="69" t="s">
        <v>54</v>
      </c>
      <c r="G33" s="69" t="s">
        <v>55</v>
      </c>
      <c r="H33" s="69" t="s">
        <v>56</v>
      </c>
      <c r="I33" s="69" t="s">
        <v>57</v>
      </c>
      <c r="J33" s="69" t="s">
        <v>58</v>
      </c>
      <c r="K33" s="69" t="s">
        <v>59</v>
      </c>
      <c r="L33" s="69" t="s">
        <v>60</v>
      </c>
      <c r="M33" s="69" t="s">
        <v>61</v>
      </c>
      <c r="N33" s="69"/>
    </row>
    <row r="34" spans="1:15" ht="28.5">
      <c r="A34" s="69" t="s">
        <v>81</v>
      </c>
      <c r="B34" s="70">
        <v>1453.65</v>
      </c>
      <c r="C34" s="70">
        <v>1297.8499999999999</v>
      </c>
      <c r="D34" s="70">
        <v>1372.23</v>
      </c>
      <c r="E34" s="70">
        <v>1323.85</v>
      </c>
      <c r="F34" s="70">
        <v>1172.18</v>
      </c>
      <c r="G34" s="70">
        <v>1252.81</v>
      </c>
      <c r="H34" s="70">
        <v>907.22</v>
      </c>
      <c r="I34" s="70">
        <v>1140.8900000000001</v>
      </c>
      <c r="J34" s="70">
        <v>1267.32</v>
      </c>
      <c r="K34" s="70">
        <v>1193.6199999999999</v>
      </c>
      <c r="L34" s="70">
        <v>1137.22</v>
      </c>
      <c r="M34" s="70">
        <v>1266.57</v>
      </c>
      <c r="N34" s="71">
        <f>SUM(B34:M34)</f>
        <v>14785.409999999998</v>
      </c>
    </row>
    <row r="35" spans="1:15">
      <c r="A35" s="69" t="s">
        <v>82</v>
      </c>
      <c r="B35" s="70">
        <v>49.55</v>
      </c>
      <c r="C35" s="70">
        <v>55.67</v>
      </c>
      <c r="D35" s="70">
        <v>47.68</v>
      </c>
      <c r="E35" s="70">
        <v>59.85</v>
      </c>
      <c r="F35" s="70">
        <v>53.29</v>
      </c>
      <c r="G35" s="70">
        <v>47.76</v>
      </c>
      <c r="H35" s="70">
        <v>29.63</v>
      </c>
      <c r="I35" s="71">
        <v>40.5</v>
      </c>
      <c r="J35" s="71">
        <v>40.619999999999997</v>
      </c>
      <c r="K35" s="71">
        <v>71.31</v>
      </c>
      <c r="L35" s="71">
        <v>59.55</v>
      </c>
      <c r="M35" s="71">
        <v>49.96</v>
      </c>
      <c r="N35" s="71">
        <f>SUM(B35:M35)</f>
        <v>605.37</v>
      </c>
    </row>
    <row r="39" spans="1:15">
      <c r="A39" s="72" t="s">
        <v>98</v>
      </c>
      <c r="B39" s="69" t="s">
        <v>50</v>
      </c>
      <c r="C39" s="69" t="s">
        <v>51</v>
      </c>
      <c r="D39" s="69" t="s">
        <v>52</v>
      </c>
      <c r="E39" s="69" t="s">
        <v>53</v>
      </c>
      <c r="F39" s="69" t="s">
        <v>54</v>
      </c>
      <c r="G39" s="69" t="s">
        <v>55</v>
      </c>
      <c r="H39" s="69" t="s">
        <v>56</v>
      </c>
      <c r="I39" s="73" t="s">
        <v>57</v>
      </c>
      <c r="J39" s="69" t="s">
        <v>58</v>
      </c>
      <c r="K39" s="69" t="s">
        <v>59</v>
      </c>
      <c r="L39" s="69" t="s">
        <v>60</v>
      </c>
      <c r="M39" s="69" t="s">
        <v>61</v>
      </c>
      <c r="N39" s="69"/>
      <c r="O39" s="80">
        <v>8750</v>
      </c>
    </row>
    <row r="40" spans="1:15">
      <c r="A40" s="72" t="s">
        <v>81</v>
      </c>
      <c r="B40" s="76">
        <v>1232.93</v>
      </c>
      <c r="C40" s="77">
        <v>1314.06</v>
      </c>
      <c r="D40" s="76">
        <v>1197.0999999999999</v>
      </c>
      <c r="E40" s="77">
        <v>1146.8399999999999</v>
      </c>
      <c r="F40" s="76">
        <v>1073.19</v>
      </c>
      <c r="G40" s="77">
        <v>1368.12</v>
      </c>
      <c r="H40" s="76">
        <v>1104.8599999999999</v>
      </c>
      <c r="I40" s="74"/>
      <c r="J40" s="70"/>
      <c r="K40" s="70"/>
      <c r="L40" s="70"/>
      <c r="M40" s="70"/>
      <c r="N40" s="71">
        <f>SUM(B40:M40)</f>
        <v>8437.0999999999985</v>
      </c>
      <c r="O40" s="81">
        <f>+O39*N40</f>
        <v>73824624.999999985</v>
      </c>
    </row>
    <row r="41" spans="1:15">
      <c r="A41" s="72" t="s">
        <v>82</v>
      </c>
      <c r="B41" s="78">
        <v>73.27</v>
      </c>
      <c r="C41" s="79">
        <v>84.42</v>
      </c>
      <c r="D41" s="78">
        <v>54.43</v>
      </c>
      <c r="E41" s="79">
        <v>64.06</v>
      </c>
      <c r="F41" s="78">
        <v>53.23</v>
      </c>
      <c r="G41" s="79">
        <v>72.180000000000007</v>
      </c>
      <c r="H41" s="70"/>
      <c r="I41" s="75"/>
      <c r="J41" s="71"/>
      <c r="K41" s="71"/>
      <c r="L41" s="71"/>
      <c r="M41" s="71"/>
      <c r="N41" s="71">
        <f>SUM(B41:M41)</f>
        <v>401.59000000000003</v>
      </c>
      <c r="O41" s="81">
        <f>+O39*N41</f>
        <v>3513912.5000000005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0"/>
  <sheetViews>
    <sheetView zoomScale="70" zoomScaleNormal="70" workbookViewId="0">
      <selection activeCell="K25" sqref="K25"/>
    </sheetView>
  </sheetViews>
  <sheetFormatPr defaultColWidth="36.5703125" defaultRowHeight="23.25"/>
  <cols>
    <col min="1" max="1" width="36.5703125" style="49"/>
    <col min="2" max="4" width="8" style="49" bestFit="1" customWidth="1"/>
    <col min="5" max="5" width="10.42578125" style="49" customWidth="1"/>
    <col min="6" max="6" width="36.5703125" style="49"/>
    <col min="7" max="9" width="8" style="49" bestFit="1" customWidth="1"/>
    <col min="10" max="10" width="9.42578125" style="49" customWidth="1"/>
    <col min="11" max="11" width="36.5703125" style="49"/>
    <col min="12" max="14" width="8" style="49" bestFit="1" customWidth="1"/>
    <col min="15" max="16384" width="36.5703125" style="49"/>
  </cols>
  <sheetData>
    <row r="1" spans="1:14">
      <c r="A1" s="49">
        <v>2564</v>
      </c>
    </row>
    <row r="2" spans="1:14">
      <c r="B2" s="131" t="s">
        <v>16</v>
      </c>
      <c r="C2" s="132"/>
      <c r="D2" s="132"/>
      <c r="G2" s="131" t="s">
        <v>14</v>
      </c>
      <c r="H2" s="132"/>
      <c r="I2" s="132"/>
      <c r="L2" s="131" t="s">
        <v>100</v>
      </c>
      <c r="M2" s="132"/>
      <c r="N2" s="132"/>
    </row>
    <row r="3" spans="1:14" ht="70.5" thickBot="1">
      <c r="A3" s="98" t="s">
        <v>64</v>
      </c>
      <c r="B3" s="89" t="s">
        <v>101</v>
      </c>
      <c r="C3" s="89" t="s">
        <v>102</v>
      </c>
      <c r="D3" s="89" t="s">
        <v>103</v>
      </c>
      <c r="F3" s="98" t="s">
        <v>64</v>
      </c>
      <c r="G3" s="89" t="s">
        <v>101</v>
      </c>
      <c r="H3" s="89" t="s">
        <v>102</v>
      </c>
      <c r="I3" s="89" t="s">
        <v>103</v>
      </c>
      <c r="K3" s="98" t="s">
        <v>64</v>
      </c>
      <c r="L3" s="89" t="s">
        <v>101</v>
      </c>
      <c r="M3" s="89" t="s">
        <v>102</v>
      </c>
      <c r="N3" s="89" t="s">
        <v>103</v>
      </c>
    </row>
    <row r="4" spans="1:14" ht="24.75" thickBot="1">
      <c r="A4" s="46" t="s">
        <v>65</v>
      </c>
      <c r="B4" s="90">
        <v>1.7516</v>
      </c>
      <c r="C4" s="91">
        <v>1.7524999999999999</v>
      </c>
      <c r="D4" s="91">
        <v>1.5879000000000001</v>
      </c>
      <c r="F4" s="46" t="s">
        <v>65</v>
      </c>
      <c r="G4" s="96">
        <v>94.78</v>
      </c>
      <c r="H4" s="96">
        <v>86.16</v>
      </c>
      <c r="I4" s="96">
        <v>132.43</v>
      </c>
      <c r="K4" s="46" t="s">
        <v>65</v>
      </c>
      <c r="L4" s="97">
        <v>62.195999999999998</v>
      </c>
      <c r="M4" s="97">
        <v>55.18</v>
      </c>
      <c r="N4" s="97">
        <v>63.29</v>
      </c>
    </row>
    <row r="5" spans="1:14" ht="24.75" thickBot="1">
      <c r="A5" s="46" t="s">
        <v>66</v>
      </c>
      <c r="B5" s="92">
        <v>1.1966000000000001</v>
      </c>
      <c r="C5" s="93">
        <v>1.272</v>
      </c>
      <c r="D5" s="93">
        <v>1.1148</v>
      </c>
      <c r="F5" s="46" t="s">
        <v>66</v>
      </c>
      <c r="G5" s="96">
        <v>89.26</v>
      </c>
      <c r="H5" s="96">
        <v>74.75</v>
      </c>
      <c r="I5" s="96">
        <v>114.94</v>
      </c>
      <c r="K5" s="46" t="s">
        <v>66</v>
      </c>
      <c r="L5" s="97">
        <v>65.075999999999993</v>
      </c>
      <c r="M5" s="97">
        <v>55.88</v>
      </c>
      <c r="N5" s="97">
        <v>67.14</v>
      </c>
    </row>
    <row r="6" spans="1:14" ht="24.75" thickBot="1">
      <c r="A6" s="46" t="s">
        <v>69</v>
      </c>
      <c r="B6" s="92">
        <v>0.67479999999999996</v>
      </c>
      <c r="C6" s="93">
        <v>0.71540000000000004</v>
      </c>
      <c r="D6" s="93">
        <v>0.79830000000000001</v>
      </c>
      <c r="F6" s="46" t="s">
        <v>69</v>
      </c>
      <c r="G6" s="96">
        <v>79.099999999999994</v>
      </c>
      <c r="H6" s="96">
        <v>81.180000000000007</v>
      </c>
      <c r="I6" s="96">
        <v>275.3</v>
      </c>
      <c r="K6" s="46" t="s">
        <v>69</v>
      </c>
      <c r="L6" s="97">
        <v>91.13</v>
      </c>
      <c r="M6" s="97">
        <v>83.97</v>
      </c>
      <c r="N6" s="97">
        <v>124.63</v>
      </c>
    </row>
    <row r="7" spans="1:14" ht="21.75" customHeight="1" thickBot="1">
      <c r="A7" s="46" t="s">
        <v>80</v>
      </c>
      <c r="B7" s="92">
        <v>0.70420000000000005</v>
      </c>
      <c r="C7" s="93">
        <v>0.68610000000000004</v>
      </c>
      <c r="D7" s="93">
        <v>0.65639999999999998</v>
      </c>
      <c r="F7" s="46" t="s">
        <v>80</v>
      </c>
      <c r="G7" s="96">
        <v>49.21</v>
      </c>
      <c r="H7" s="96">
        <v>55.73</v>
      </c>
      <c r="I7" s="96">
        <v>196.89</v>
      </c>
      <c r="K7" s="46" t="s">
        <v>80</v>
      </c>
      <c r="L7" s="97">
        <v>51.23</v>
      </c>
      <c r="M7" s="97">
        <v>55.06</v>
      </c>
      <c r="N7" s="97">
        <v>142.58000000000001</v>
      </c>
    </row>
    <row r="8" spans="1:14" ht="24.75" thickBot="1">
      <c r="A8" s="46" t="s">
        <v>70</v>
      </c>
      <c r="B8" s="92">
        <v>0.60319999999999996</v>
      </c>
      <c r="C8" s="93">
        <v>0.67249999999999999</v>
      </c>
      <c r="D8" s="93">
        <v>0.70679999999999998</v>
      </c>
      <c r="F8" s="46" t="s">
        <v>70</v>
      </c>
      <c r="G8" s="96">
        <v>70.989999999999995</v>
      </c>
      <c r="H8" s="96">
        <v>45.12</v>
      </c>
      <c r="I8" s="96">
        <v>196.46</v>
      </c>
      <c r="K8" s="46" t="s">
        <v>70</v>
      </c>
      <c r="L8" s="97">
        <v>80.83</v>
      </c>
      <c r="M8" s="97">
        <v>54.57</v>
      </c>
      <c r="N8" s="97">
        <v>105.7</v>
      </c>
    </row>
    <row r="9" spans="1:14" ht="24.75" thickBot="1">
      <c r="A9" s="46" t="s">
        <v>71</v>
      </c>
      <c r="B9" s="92">
        <v>0.57630000000000003</v>
      </c>
      <c r="C9" s="93">
        <v>0.59279999999999999</v>
      </c>
      <c r="D9" s="93">
        <v>0.63400000000000001</v>
      </c>
      <c r="F9" s="46" t="s">
        <v>71</v>
      </c>
      <c r="G9" s="96">
        <v>37.14</v>
      </c>
      <c r="H9" s="96">
        <v>30.79</v>
      </c>
      <c r="I9" s="96">
        <v>154.75</v>
      </c>
      <c r="K9" s="46" t="s">
        <v>71</v>
      </c>
      <c r="L9" s="97">
        <v>45.1</v>
      </c>
      <c r="M9" s="97">
        <v>40.729999999999997</v>
      </c>
      <c r="N9" s="97">
        <v>77.42</v>
      </c>
    </row>
    <row r="10" spans="1:14" ht="24.75" thickBot="1">
      <c r="A10" s="46" t="s">
        <v>67</v>
      </c>
      <c r="B10" s="92">
        <v>0.67710000000000004</v>
      </c>
      <c r="C10" s="93">
        <v>0.76160000000000005</v>
      </c>
      <c r="D10" s="93">
        <v>0.79120000000000001</v>
      </c>
      <c r="F10" s="46" t="s">
        <v>67</v>
      </c>
      <c r="G10" s="96">
        <v>96.92</v>
      </c>
      <c r="H10" s="96">
        <v>80.44</v>
      </c>
      <c r="I10" s="96">
        <v>255.81</v>
      </c>
      <c r="K10" s="46" t="s">
        <v>67</v>
      </c>
      <c r="L10" s="97">
        <v>100.37</v>
      </c>
      <c r="M10" s="97">
        <v>76.260000000000005</v>
      </c>
      <c r="N10" s="97">
        <v>136.08000000000001</v>
      </c>
    </row>
    <row r="11" spans="1:14" ht="24.75" thickBot="1">
      <c r="A11" s="46" t="s">
        <v>72</v>
      </c>
      <c r="B11" s="92">
        <v>0.63229999999999997</v>
      </c>
      <c r="C11" s="93">
        <v>0.60960000000000003</v>
      </c>
      <c r="D11" s="93">
        <v>0.66359999999999997</v>
      </c>
      <c r="F11" s="46" t="s">
        <v>72</v>
      </c>
      <c r="G11" s="96">
        <v>81.22</v>
      </c>
      <c r="H11" s="96">
        <v>53.4</v>
      </c>
      <c r="I11" s="96">
        <v>238.31</v>
      </c>
      <c r="K11" s="46" t="s">
        <v>72</v>
      </c>
      <c r="L11" s="97">
        <v>90.53</v>
      </c>
      <c r="M11" s="97">
        <v>66.03</v>
      </c>
      <c r="N11" s="97">
        <v>96.69</v>
      </c>
    </row>
    <row r="12" spans="1:14" ht="24.75" thickBot="1">
      <c r="A12" s="46" t="s">
        <v>73</v>
      </c>
      <c r="B12" s="92">
        <v>0.66390000000000005</v>
      </c>
      <c r="C12" s="93">
        <v>0.72050000000000003</v>
      </c>
      <c r="D12" s="93">
        <v>0.74629999999999996</v>
      </c>
      <c r="F12" s="46" t="s">
        <v>73</v>
      </c>
      <c r="G12" s="96">
        <v>59.06</v>
      </c>
      <c r="H12" s="96">
        <v>62.69</v>
      </c>
      <c r="I12" s="96">
        <v>235.98</v>
      </c>
      <c r="K12" s="46" t="s">
        <v>73</v>
      </c>
      <c r="L12" s="97">
        <v>62.64</v>
      </c>
      <c r="M12" s="97">
        <v>59.06</v>
      </c>
      <c r="N12" s="97">
        <v>103.29</v>
      </c>
    </row>
    <row r="13" spans="1:14" ht="24.75" thickBot="1">
      <c r="A13" s="46" t="s">
        <v>74</v>
      </c>
      <c r="B13" s="94">
        <v>0.7853</v>
      </c>
      <c r="C13" s="95">
        <v>0.75519999999999998</v>
      </c>
      <c r="D13" s="95">
        <v>0.71730000000000005</v>
      </c>
      <c r="F13" s="46" t="s">
        <v>74</v>
      </c>
      <c r="G13" s="96">
        <v>86.07</v>
      </c>
      <c r="H13" s="96">
        <v>57.14</v>
      </c>
      <c r="I13" s="96">
        <v>150.58000000000001</v>
      </c>
      <c r="K13" s="46" t="s">
        <v>74</v>
      </c>
      <c r="L13" s="97">
        <v>78.23</v>
      </c>
      <c r="M13" s="97">
        <v>51.35</v>
      </c>
      <c r="N13" s="97">
        <v>75.040000000000006</v>
      </c>
    </row>
    <row r="14" spans="1:14" ht="24.75" thickBot="1">
      <c r="A14" s="46" t="s">
        <v>75</v>
      </c>
      <c r="B14" s="92">
        <v>0.5746</v>
      </c>
      <c r="C14" s="93">
        <v>0.66220000000000001</v>
      </c>
      <c r="D14" s="93">
        <v>0.75</v>
      </c>
      <c r="F14" s="46" t="s">
        <v>75</v>
      </c>
      <c r="G14" s="96">
        <v>50.6</v>
      </c>
      <c r="H14" s="96">
        <v>37.49</v>
      </c>
      <c r="I14" s="96">
        <v>205.11</v>
      </c>
      <c r="K14" s="46" t="s">
        <v>75</v>
      </c>
      <c r="L14" s="97">
        <v>63.03</v>
      </c>
      <c r="M14" s="97">
        <v>28.78</v>
      </c>
      <c r="N14" s="97">
        <v>85.18</v>
      </c>
    </row>
    <row r="15" spans="1:14" ht="24.75" thickBot="1">
      <c r="A15" s="46" t="s">
        <v>68</v>
      </c>
      <c r="B15" s="92">
        <v>0.57320000000000004</v>
      </c>
      <c r="C15" s="93">
        <v>0.60029999999999994</v>
      </c>
      <c r="D15" s="93">
        <v>0.625</v>
      </c>
      <c r="F15" s="46" t="s">
        <v>68</v>
      </c>
      <c r="G15" s="96">
        <v>51.71</v>
      </c>
      <c r="H15" s="96">
        <v>44.79</v>
      </c>
      <c r="I15" s="96">
        <v>231.33</v>
      </c>
      <c r="K15" s="46" t="s">
        <v>68</v>
      </c>
      <c r="L15" s="97">
        <v>62.5</v>
      </c>
      <c r="M15" s="97">
        <v>52.27</v>
      </c>
      <c r="N15" s="97">
        <v>131.75</v>
      </c>
    </row>
    <row r="16" spans="1:14" ht="24.75" thickBot="1">
      <c r="A16" s="46" t="s">
        <v>77</v>
      </c>
      <c r="B16" s="92">
        <v>0.61939999999999995</v>
      </c>
      <c r="C16" s="93">
        <v>0.63339999999999996</v>
      </c>
      <c r="D16" s="93">
        <v>0.67849999999999999</v>
      </c>
      <c r="F16" s="46" t="s">
        <v>77</v>
      </c>
      <c r="G16" s="96">
        <v>54.63</v>
      </c>
      <c r="H16" s="96">
        <v>35.15</v>
      </c>
      <c r="I16" s="96">
        <v>220.14</v>
      </c>
      <c r="K16" s="46" t="s">
        <v>77</v>
      </c>
      <c r="L16" s="97">
        <v>67</v>
      </c>
      <c r="M16" s="97">
        <v>53.9</v>
      </c>
      <c r="N16" s="97">
        <v>93.1</v>
      </c>
    </row>
    <row r="17" spans="1:14" ht="24.75" thickBot="1">
      <c r="A17" s="46" t="s">
        <v>76</v>
      </c>
      <c r="B17" s="92">
        <v>0.70520000000000005</v>
      </c>
      <c r="C17" s="93">
        <v>0.7137</v>
      </c>
      <c r="D17" s="93">
        <v>0.63319999999999999</v>
      </c>
      <c r="F17" s="46" t="s">
        <v>76</v>
      </c>
      <c r="G17" s="96">
        <v>54.43</v>
      </c>
      <c r="H17" s="96">
        <v>61.01</v>
      </c>
      <c r="I17" s="96">
        <v>417.47</v>
      </c>
      <c r="K17" s="46" t="s">
        <v>76</v>
      </c>
      <c r="L17" s="97">
        <v>67.48</v>
      </c>
      <c r="M17" s="97">
        <v>69.97</v>
      </c>
      <c r="N17" s="97">
        <v>213.97</v>
      </c>
    </row>
    <row r="18" spans="1:14" ht="24.75" thickBot="1">
      <c r="A18" s="46" t="s">
        <v>78</v>
      </c>
      <c r="B18" s="92">
        <v>0.72340000000000004</v>
      </c>
      <c r="C18" s="93">
        <v>0.69259999999999999</v>
      </c>
      <c r="D18" s="93">
        <v>0.67549999999999999</v>
      </c>
      <c r="F18" s="46" t="s">
        <v>78</v>
      </c>
      <c r="G18" s="96">
        <v>93.86</v>
      </c>
      <c r="H18" s="96">
        <v>43.85</v>
      </c>
      <c r="I18" s="96">
        <v>160.22999999999999</v>
      </c>
      <c r="K18" s="46" t="s">
        <v>78</v>
      </c>
      <c r="L18" s="97">
        <v>90.4</v>
      </c>
      <c r="M18" s="97">
        <v>38.54</v>
      </c>
      <c r="N18" s="97">
        <v>77.540000000000006</v>
      </c>
    </row>
    <row r="19" spans="1:14" ht="24.75" thickBot="1">
      <c r="A19" s="46" t="s">
        <v>79</v>
      </c>
      <c r="B19" s="92">
        <v>0.70420000000000005</v>
      </c>
      <c r="C19" s="93">
        <v>0.72919999999999996</v>
      </c>
      <c r="D19" s="93">
        <v>0.79469999999999996</v>
      </c>
      <c r="F19" s="46" t="s">
        <v>79</v>
      </c>
      <c r="G19" s="96">
        <v>102.08</v>
      </c>
      <c r="H19" s="96">
        <v>35.1</v>
      </c>
      <c r="I19" s="96">
        <v>72.89</v>
      </c>
      <c r="K19" s="46" t="s">
        <v>79</v>
      </c>
      <c r="L19" s="97">
        <v>82.7</v>
      </c>
      <c r="M19" s="97">
        <v>28.58</v>
      </c>
      <c r="N19" s="97">
        <v>32.54</v>
      </c>
    </row>
    <row r="20" spans="1:14">
      <c r="A20" s="47"/>
      <c r="B20" s="48"/>
      <c r="C20" s="88"/>
      <c r="D20" s="88"/>
      <c r="F20" s="47"/>
      <c r="G20" s="48"/>
      <c r="H20" s="88"/>
      <c r="I20" s="88"/>
      <c r="K20" s="47"/>
      <c r="L20" s="48"/>
      <c r="M20" s="88"/>
      <c r="N20" s="88"/>
    </row>
    <row r="24" spans="1:14" ht="24" thickBot="1"/>
    <row r="25" spans="1:14" ht="24.75" thickBot="1">
      <c r="B25" s="90">
        <v>1.7516</v>
      </c>
      <c r="C25" s="91">
        <v>1.7524999999999999</v>
      </c>
      <c r="D25" s="91">
        <v>1.5879000000000001</v>
      </c>
      <c r="G25" s="96">
        <v>94.78</v>
      </c>
      <c r="H25" s="96">
        <v>86.16</v>
      </c>
      <c r="I25" s="96">
        <v>132.43</v>
      </c>
      <c r="L25" s="97">
        <v>62.195999999999998</v>
      </c>
      <c r="M25" s="97">
        <v>55.18</v>
      </c>
      <c r="N25" s="97">
        <v>63.29</v>
      </c>
    </row>
    <row r="26" spans="1:14" ht="24.75" thickBot="1">
      <c r="B26" s="92">
        <v>1.1966000000000001</v>
      </c>
      <c r="C26" s="93">
        <v>1.272</v>
      </c>
      <c r="D26" s="93">
        <v>1.1148</v>
      </c>
      <c r="G26" s="96">
        <v>89.26</v>
      </c>
      <c r="H26" s="96">
        <v>74.75</v>
      </c>
      <c r="I26" s="96">
        <v>114.94</v>
      </c>
      <c r="L26" s="97">
        <v>65.075999999999993</v>
      </c>
      <c r="M26" s="97">
        <v>55.88</v>
      </c>
      <c r="N26" s="97">
        <v>67.14</v>
      </c>
    </row>
    <row r="27" spans="1:14" ht="24.75" thickBot="1">
      <c r="B27" s="92">
        <v>0.67479999999999996</v>
      </c>
      <c r="C27" s="93">
        <v>0.71540000000000004</v>
      </c>
      <c r="D27" s="93">
        <v>0.79830000000000001</v>
      </c>
      <c r="G27" s="96">
        <v>79.099999999999994</v>
      </c>
      <c r="H27" s="96">
        <v>81.180000000000007</v>
      </c>
      <c r="I27" s="96">
        <v>275.3</v>
      </c>
      <c r="L27" s="97">
        <v>91.13</v>
      </c>
      <c r="M27" s="97">
        <v>83.97</v>
      </c>
      <c r="N27" s="97">
        <v>124.63</v>
      </c>
    </row>
    <row r="28" spans="1:14" ht="24.75" thickBot="1">
      <c r="B28" s="92">
        <v>0.70420000000000005</v>
      </c>
      <c r="C28" s="93">
        <v>0.68610000000000004</v>
      </c>
      <c r="D28" s="93">
        <v>0.65639999999999998</v>
      </c>
      <c r="G28" s="96">
        <v>49.21</v>
      </c>
      <c r="H28" s="96">
        <v>55.73</v>
      </c>
      <c r="I28" s="96">
        <v>196.89</v>
      </c>
      <c r="L28" s="97">
        <v>51.23</v>
      </c>
      <c r="M28" s="97">
        <v>55.06</v>
      </c>
      <c r="N28" s="97">
        <v>142.58000000000001</v>
      </c>
    </row>
    <row r="29" spans="1:14" ht="24.75" thickBot="1">
      <c r="B29" s="92">
        <v>0.60319999999999996</v>
      </c>
      <c r="C29" s="93">
        <v>0.67249999999999999</v>
      </c>
      <c r="D29" s="93">
        <v>0.70679999999999998</v>
      </c>
      <c r="G29" s="96">
        <v>70.989999999999995</v>
      </c>
      <c r="H29" s="96">
        <v>45.12</v>
      </c>
      <c r="I29" s="96">
        <v>196.46</v>
      </c>
      <c r="L29" s="97">
        <v>80.83</v>
      </c>
      <c r="M29" s="97">
        <v>54.57</v>
      </c>
      <c r="N29" s="97">
        <v>105.7</v>
      </c>
    </row>
    <row r="30" spans="1:14" ht="24.75" thickBot="1">
      <c r="B30" s="92">
        <v>0.57630000000000003</v>
      </c>
      <c r="C30" s="93">
        <v>0.59279999999999999</v>
      </c>
      <c r="D30" s="93">
        <v>0.63400000000000001</v>
      </c>
      <c r="G30" s="96">
        <v>37.14</v>
      </c>
      <c r="H30" s="96">
        <v>30.79</v>
      </c>
      <c r="I30" s="96">
        <v>154.75</v>
      </c>
      <c r="L30" s="97">
        <v>45.1</v>
      </c>
      <c r="M30" s="97">
        <v>40.729999999999997</v>
      </c>
      <c r="N30" s="97">
        <v>77.42</v>
      </c>
    </row>
    <row r="31" spans="1:14" ht="24.75" thickBot="1">
      <c r="B31" s="92">
        <v>0.67710000000000004</v>
      </c>
      <c r="C31" s="93">
        <v>0.76160000000000005</v>
      </c>
      <c r="D31" s="93">
        <v>0.79120000000000001</v>
      </c>
      <c r="G31" s="96">
        <v>96.92</v>
      </c>
      <c r="H31" s="96">
        <v>80.44</v>
      </c>
      <c r="I31" s="96">
        <v>255.81</v>
      </c>
      <c r="L31" s="97">
        <v>100.37</v>
      </c>
      <c r="M31" s="97">
        <v>76.260000000000005</v>
      </c>
      <c r="N31" s="97">
        <v>136.08000000000001</v>
      </c>
    </row>
    <row r="32" spans="1:14" ht="24.75" thickBot="1">
      <c r="B32" s="92">
        <v>0.63229999999999997</v>
      </c>
      <c r="C32" s="93">
        <v>0.60960000000000003</v>
      </c>
      <c r="D32" s="93">
        <v>0.66359999999999997</v>
      </c>
      <c r="G32" s="96">
        <v>81.22</v>
      </c>
      <c r="H32" s="96">
        <v>53.4</v>
      </c>
      <c r="I32" s="96">
        <v>238.31</v>
      </c>
      <c r="L32" s="97">
        <v>90.53</v>
      </c>
      <c r="M32" s="97">
        <v>66.03</v>
      </c>
      <c r="N32" s="97">
        <v>96.69</v>
      </c>
    </row>
    <row r="33" spans="2:14" ht="24.75" thickBot="1">
      <c r="B33" s="92">
        <v>0.66390000000000005</v>
      </c>
      <c r="C33" s="93">
        <v>0.72050000000000003</v>
      </c>
      <c r="D33" s="93">
        <v>0.74629999999999996</v>
      </c>
      <c r="G33" s="96">
        <v>59.06</v>
      </c>
      <c r="H33" s="96">
        <v>62.69</v>
      </c>
      <c r="I33" s="96">
        <v>235.98</v>
      </c>
      <c r="L33" s="97">
        <v>62.64</v>
      </c>
      <c r="M33" s="97">
        <v>59.06</v>
      </c>
      <c r="N33" s="97">
        <v>103.29</v>
      </c>
    </row>
    <row r="34" spans="2:14" ht="24.75" thickBot="1">
      <c r="B34" s="94">
        <v>0.7853</v>
      </c>
      <c r="C34" s="95">
        <v>0.75519999999999998</v>
      </c>
      <c r="D34" s="95">
        <v>0.71730000000000005</v>
      </c>
      <c r="G34" s="96">
        <v>86.07</v>
      </c>
      <c r="H34" s="96">
        <v>57.14</v>
      </c>
      <c r="I34" s="96">
        <v>150.58000000000001</v>
      </c>
      <c r="L34" s="97">
        <v>78.23</v>
      </c>
      <c r="M34" s="97">
        <v>51.35</v>
      </c>
      <c r="N34" s="97">
        <v>75.040000000000006</v>
      </c>
    </row>
    <row r="35" spans="2:14" ht="24.75" thickBot="1">
      <c r="B35" s="92">
        <v>0.5746</v>
      </c>
      <c r="C35" s="93">
        <v>0.66220000000000001</v>
      </c>
      <c r="D35" s="93">
        <v>0.75</v>
      </c>
      <c r="G35" s="96">
        <v>50.6</v>
      </c>
      <c r="H35" s="96">
        <v>37.49</v>
      </c>
      <c r="I35" s="96">
        <v>205.11</v>
      </c>
      <c r="L35" s="97">
        <v>63.03</v>
      </c>
      <c r="M35" s="97">
        <v>28.78</v>
      </c>
      <c r="N35" s="97">
        <v>85.18</v>
      </c>
    </row>
    <row r="36" spans="2:14" ht="24.75" thickBot="1">
      <c r="B36" s="92">
        <v>0.57320000000000004</v>
      </c>
      <c r="C36" s="93">
        <v>0.60029999999999994</v>
      </c>
      <c r="D36" s="93">
        <v>0.625</v>
      </c>
      <c r="G36" s="96">
        <v>51.71</v>
      </c>
      <c r="H36" s="96">
        <v>44.79</v>
      </c>
      <c r="I36" s="96">
        <v>231.33</v>
      </c>
      <c r="L36" s="97">
        <v>62.5</v>
      </c>
      <c r="M36" s="97">
        <v>52.27</v>
      </c>
      <c r="N36" s="97">
        <v>131.75</v>
      </c>
    </row>
    <row r="37" spans="2:14" ht="24.75" thickBot="1">
      <c r="B37" s="92">
        <v>0.61939999999999995</v>
      </c>
      <c r="C37" s="93">
        <v>0.63339999999999996</v>
      </c>
      <c r="D37" s="93">
        <v>0.67849999999999999</v>
      </c>
      <c r="G37" s="96">
        <v>54.63</v>
      </c>
      <c r="H37" s="96">
        <v>35.15</v>
      </c>
      <c r="I37" s="96">
        <v>220.14</v>
      </c>
      <c r="L37" s="97">
        <v>67</v>
      </c>
      <c r="M37" s="97">
        <v>53.9</v>
      </c>
      <c r="N37" s="97">
        <v>93.1</v>
      </c>
    </row>
    <row r="38" spans="2:14" ht="24.75" thickBot="1">
      <c r="B38" s="92">
        <v>0.70520000000000005</v>
      </c>
      <c r="C38" s="93">
        <v>0.7137</v>
      </c>
      <c r="D38" s="93">
        <v>0.63319999999999999</v>
      </c>
      <c r="G38" s="96">
        <v>54.43</v>
      </c>
      <c r="H38" s="96">
        <v>61.01</v>
      </c>
      <c r="I38" s="96">
        <v>417.47</v>
      </c>
      <c r="L38" s="97">
        <v>67.48</v>
      </c>
      <c r="M38" s="97">
        <v>69.97</v>
      </c>
      <c r="N38" s="97">
        <v>213.97</v>
      </c>
    </row>
    <row r="39" spans="2:14" ht="24.75" thickBot="1">
      <c r="B39" s="92">
        <v>0.72340000000000004</v>
      </c>
      <c r="C39" s="93">
        <v>0.69259999999999999</v>
      </c>
      <c r="D39" s="93">
        <v>0.67549999999999999</v>
      </c>
      <c r="G39" s="96">
        <v>93.86</v>
      </c>
      <c r="H39" s="96">
        <v>43.85</v>
      </c>
      <c r="I39" s="96">
        <v>160.22999999999999</v>
      </c>
      <c r="L39" s="97">
        <v>90.4</v>
      </c>
      <c r="M39" s="97">
        <v>38.54</v>
      </c>
      <c r="N39" s="97">
        <v>77.540000000000006</v>
      </c>
    </row>
    <row r="40" spans="2:14" ht="24.75" thickBot="1">
      <c r="B40" s="92">
        <v>0.70420000000000005</v>
      </c>
      <c r="C40" s="93">
        <v>0.72919999999999996</v>
      </c>
      <c r="D40" s="93">
        <v>0.79469999999999996</v>
      </c>
      <c r="G40" s="96">
        <v>102.08</v>
      </c>
      <c r="H40" s="96">
        <v>35.1</v>
      </c>
      <c r="I40" s="96">
        <v>72.89</v>
      </c>
      <c r="L40" s="97">
        <v>82.7</v>
      </c>
      <c r="M40" s="97">
        <v>28.58</v>
      </c>
      <c r="N40" s="97">
        <v>32.54</v>
      </c>
    </row>
  </sheetData>
  <mergeCells count="3">
    <mergeCell ref="B2:D2"/>
    <mergeCell ref="G2:I2"/>
    <mergeCell ref="L2:N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5"/>
  <sheetViews>
    <sheetView topLeftCell="A13" workbookViewId="0">
      <selection activeCell="F69" sqref="F69:F74"/>
    </sheetView>
  </sheetViews>
  <sheetFormatPr defaultRowHeight="15"/>
  <cols>
    <col min="13" max="13" width="9.5703125" bestFit="1" customWidth="1"/>
  </cols>
  <sheetData>
    <row r="1" spans="1:13" ht="18">
      <c r="A1" s="135" t="s">
        <v>84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5.75" thickBot="1">
      <c r="A2" s="136" t="s">
        <v>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5.75" thickBot="1">
      <c r="A3" s="3" t="s">
        <v>1</v>
      </c>
      <c r="B3" s="3" t="s">
        <v>2</v>
      </c>
      <c r="C3" s="12" t="s">
        <v>3</v>
      </c>
      <c r="D3" s="3" t="s">
        <v>4</v>
      </c>
      <c r="E3" s="3" t="s">
        <v>5</v>
      </c>
      <c r="F3" s="12" t="s">
        <v>6</v>
      </c>
      <c r="G3" s="12"/>
      <c r="H3" s="12"/>
      <c r="I3" s="133" t="s">
        <v>7</v>
      </c>
      <c r="J3" s="134"/>
      <c r="K3" s="133" t="s">
        <v>8</v>
      </c>
      <c r="L3" s="134"/>
      <c r="M3" s="12" t="s">
        <v>9</v>
      </c>
    </row>
    <row r="4" spans="1:13" ht="16.5" thickTop="1" thickBot="1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16</v>
      </c>
      <c r="H4" s="3" t="s">
        <v>17</v>
      </c>
      <c r="I4" s="3" t="s">
        <v>2</v>
      </c>
      <c r="J4" s="3" t="s">
        <v>16</v>
      </c>
      <c r="K4" s="3" t="s">
        <v>2</v>
      </c>
      <c r="L4" s="3" t="s">
        <v>16</v>
      </c>
      <c r="M4" s="3" t="s">
        <v>18</v>
      </c>
    </row>
    <row r="5" spans="1:13" ht="16.5" thickTop="1" thickBot="1">
      <c r="A5" s="50" t="s">
        <v>85</v>
      </c>
      <c r="B5" s="51">
        <v>1126</v>
      </c>
      <c r="C5" s="13">
        <v>0</v>
      </c>
      <c r="D5" s="51">
        <v>5995</v>
      </c>
      <c r="E5" s="52">
        <v>92.97</v>
      </c>
      <c r="F5" s="53">
        <v>1453.65</v>
      </c>
      <c r="G5" s="11">
        <v>1.2909999999999999</v>
      </c>
      <c r="H5" s="54">
        <v>1</v>
      </c>
      <c r="I5" s="54">
        <v>294</v>
      </c>
      <c r="J5" s="54">
        <v>2.68</v>
      </c>
      <c r="K5" s="54">
        <v>832</v>
      </c>
      <c r="L5" s="54">
        <v>0.8</v>
      </c>
      <c r="M5" s="55">
        <v>242143</v>
      </c>
    </row>
    <row r="6" spans="1:13" ht="15.75" thickBot="1">
      <c r="A6" s="56" t="s">
        <v>86</v>
      </c>
      <c r="B6" s="57">
        <v>995</v>
      </c>
      <c r="C6" s="58">
        <v>0</v>
      </c>
      <c r="D6" s="59">
        <v>4763</v>
      </c>
      <c r="E6" s="60">
        <v>76.33</v>
      </c>
      <c r="F6" s="61">
        <v>1297.8499999999999</v>
      </c>
      <c r="G6" s="62">
        <v>1.3044</v>
      </c>
      <c r="H6" s="57">
        <v>1</v>
      </c>
      <c r="I6" s="57">
        <v>315</v>
      </c>
      <c r="J6" s="57">
        <v>2.38</v>
      </c>
      <c r="K6" s="57">
        <v>680</v>
      </c>
      <c r="L6" s="57">
        <v>0.81</v>
      </c>
      <c r="M6" s="63">
        <v>242180</v>
      </c>
    </row>
    <row r="7" spans="1:13" ht="15.75" thickBot="1">
      <c r="A7" s="50" t="s">
        <v>87</v>
      </c>
      <c r="B7" s="51">
        <v>1057</v>
      </c>
      <c r="C7" s="13">
        <v>0</v>
      </c>
      <c r="D7" s="51">
        <v>5099</v>
      </c>
      <c r="E7" s="52">
        <v>79.08</v>
      </c>
      <c r="F7" s="53">
        <v>1372.23</v>
      </c>
      <c r="G7" s="11">
        <v>1.2982</v>
      </c>
      <c r="H7" s="54">
        <v>1</v>
      </c>
      <c r="I7" s="54">
        <v>318</v>
      </c>
      <c r="J7" s="54">
        <v>2.35</v>
      </c>
      <c r="K7" s="54">
        <v>739</v>
      </c>
      <c r="L7" s="54">
        <v>0.85</v>
      </c>
      <c r="M7" s="55">
        <v>242216</v>
      </c>
    </row>
    <row r="8" spans="1:13" ht="15.75" thickBot="1">
      <c r="A8" s="56" t="s">
        <v>88</v>
      </c>
      <c r="B8" s="59">
        <v>1058</v>
      </c>
      <c r="C8" s="58">
        <v>0</v>
      </c>
      <c r="D8" s="59">
        <v>4814</v>
      </c>
      <c r="E8" s="60">
        <v>74.66</v>
      </c>
      <c r="F8" s="61">
        <v>1323.85</v>
      </c>
      <c r="G8" s="62">
        <v>1.2513000000000001</v>
      </c>
      <c r="H8" s="57">
        <v>1</v>
      </c>
      <c r="I8" s="57">
        <v>343</v>
      </c>
      <c r="J8" s="57">
        <v>2.2599999999999998</v>
      </c>
      <c r="K8" s="57">
        <v>715</v>
      </c>
      <c r="L8" s="57">
        <v>0.77</v>
      </c>
      <c r="M8" s="63">
        <v>242226</v>
      </c>
    </row>
    <row r="9" spans="1:13" ht="15.75" thickBot="1">
      <c r="A9" s="50" t="s">
        <v>89</v>
      </c>
      <c r="B9" s="54">
        <v>948</v>
      </c>
      <c r="C9" s="13">
        <v>0</v>
      </c>
      <c r="D9" s="51">
        <v>4358</v>
      </c>
      <c r="E9" s="52">
        <v>74.83</v>
      </c>
      <c r="F9" s="53">
        <v>1172.18</v>
      </c>
      <c r="G9" s="11">
        <v>1.2364999999999999</v>
      </c>
      <c r="H9" s="54">
        <v>1</v>
      </c>
      <c r="I9" s="54">
        <v>274</v>
      </c>
      <c r="J9" s="54">
        <v>2.41</v>
      </c>
      <c r="K9" s="54">
        <v>674</v>
      </c>
      <c r="L9" s="54">
        <v>0.76</v>
      </c>
      <c r="M9" s="55">
        <v>242326</v>
      </c>
    </row>
    <row r="10" spans="1:13" ht="15.75" thickBot="1">
      <c r="A10" s="56" t="s">
        <v>90</v>
      </c>
      <c r="B10" s="57">
        <v>966</v>
      </c>
      <c r="C10" s="58">
        <v>0</v>
      </c>
      <c r="D10" s="59">
        <v>4697</v>
      </c>
      <c r="E10" s="60">
        <v>72.84</v>
      </c>
      <c r="F10" s="61">
        <v>1252.81</v>
      </c>
      <c r="G10" s="62">
        <v>1.2968999999999999</v>
      </c>
      <c r="H10" s="57">
        <v>1</v>
      </c>
      <c r="I10" s="57">
        <v>312</v>
      </c>
      <c r="J10" s="57">
        <v>2.1800000000000002</v>
      </c>
      <c r="K10" s="57">
        <v>654</v>
      </c>
      <c r="L10" s="57">
        <v>0.87</v>
      </c>
      <c r="M10" s="63">
        <v>242278</v>
      </c>
    </row>
    <row r="11" spans="1:13" ht="15.75" thickBot="1">
      <c r="A11" s="50" t="s">
        <v>91</v>
      </c>
      <c r="B11" s="54">
        <v>770</v>
      </c>
      <c r="C11" s="13">
        <v>0</v>
      </c>
      <c r="D11" s="51">
        <v>3521</v>
      </c>
      <c r="E11" s="52">
        <v>56.43</v>
      </c>
      <c r="F11" s="54">
        <v>907.22</v>
      </c>
      <c r="G11" s="11">
        <v>1.1781999999999999</v>
      </c>
      <c r="H11" s="54">
        <v>1</v>
      </c>
      <c r="I11" s="54">
        <v>208</v>
      </c>
      <c r="J11" s="54">
        <v>2.23</v>
      </c>
      <c r="K11" s="54">
        <v>562</v>
      </c>
      <c r="L11" s="54">
        <v>0.79</v>
      </c>
      <c r="M11" s="55">
        <v>242327</v>
      </c>
    </row>
    <row r="12" spans="1:13" ht="15.75" thickBot="1">
      <c r="A12" s="56" t="s">
        <v>92</v>
      </c>
      <c r="B12" s="57">
        <v>890</v>
      </c>
      <c r="C12" s="58">
        <v>0</v>
      </c>
      <c r="D12" s="59">
        <v>4030</v>
      </c>
      <c r="E12" s="60">
        <v>62.5</v>
      </c>
      <c r="F12" s="61">
        <v>1140.8900000000001</v>
      </c>
      <c r="G12" s="62">
        <v>1.2819</v>
      </c>
      <c r="H12" s="57">
        <v>1</v>
      </c>
      <c r="I12" s="57">
        <v>251</v>
      </c>
      <c r="J12" s="57">
        <v>2.63</v>
      </c>
      <c r="K12" s="57">
        <v>639</v>
      </c>
      <c r="L12" s="57">
        <v>0.75</v>
      </c>
      <c r="M12" s="63">
        <v>242333</v>
      </c>
    </row>
    <row r="13" spans="1:13" ht="15.75" thickBot="1">
      <c r="A13" s="50" t="s">
        <v>93</v>
      </c>
      <c r="B13" s="54">
        <v>926</v>
      </c>
      <c r="C13" s="13">
        <v>0</v>
      </c>
      <c r="D13" s="51">
        <v>4756</v>
      </c>
      <c r="E13" s="52">
        <v>76.22</v>
      </c>
      <c r="F13" s="53">
        <v>1267.32</v>
      </c>
      <c r="G13" s="11">
        <v>1.3686</v>
      </c>
      <c r="H13" s="54">
        <v>1</v>
      </c>
      <c r="I13" s="54">
        <v>286</v>
      </c>
      <c r="J13" s="54">
        <v>2.68</v>
      </c>
      <c r="K13" s="54">
        <v>640</v>
      </c>
      <c r="L13" s="54">
        <v>0.78</v>
      </c>
      <c r="M13" s="55">
        <v>242390</v>
      </c>
    </row>
    <row r="14" spans="1:13" ht="15.75" thickBot="1">
      <c r="A14" s="56" t="s">
        <v>94</v>
      </c>
      <c r="B14" s="57">
        <v>932</v>
      </c>
      <c r="C14" s="58">
        <v>0</v>
      </c>
      <c r="D14" s="59">
        <v>5070</v>
      </c>
      <c r="E14" s="60">
        <v>78.63</v>
      </c>
      <c r="F14" s="61">
        <v>1193.6199999999999</v>
      </c>
      <c r="G14" s="62">
        <v>1.2806999999999999</v>
      </c>
      <c r="H14" s="57">
        <v>1</v>
      </c>
      <c r="I14" s="57">
        <v>253</v>
      </c>
      <c r="J14" s="57">
        <v>2.48</v>
      </c>
      <c r="K14" s="57">
        <v>679</v>
      </c>
      <c r="L14" s="57">
        <v>0.83</v>
      </c>
      <c r="M14" s="63">
        <v>242396</v>
      </c>
    </row>
    <row r="15" spans="1:13" ht="15.75" thickBot="1">
      <c r="A15" s="50" t="s">
        <v>95</v>
      </c>
      <c r="B15" s="54">
        <v>956</v>
      </c>
      <c r="C15" s="13">
        <v>0</v>
      </c>
      <c r="D15" s="51">
        <v>4603</v>
      </c>
      <c r="E15" s="52">
        <v>71.39</v>
      </c>
      <c r="F15" s="53">
        <v>1137.22</v>
      </c>
      <c r="G15" s="11">
        <v>1.1896</v>
      </c>
      <c r="H15" s="54">
        <v>1</v>
      </c>
      <c r="I15" s="54">
        <v>274</v>
      </c>
      <c r="J15" s="54">
        <v>2.36</v>
      </c>
      <c r="K15" s="54">
        <v>682</v>
      </c>
      <c r="L15" s="54">
        <v>0.72</v>
      </c>
      <c r="M15" s="55">
        <v>242442</v>
      </c>
    </row>
    <row r="16" spans="1:13" ht="15.75" thickBot="1">
      <c r="A16" s="56" t="s">
        <v>96</v>
      </c>
      <c r="B16" s="59">
        <v>1000</v>
      </c>
      <c r="C16" s="58">
        <v>0</v>
      </c>
      <c r="D16" s="59">
        <v>5045</v>
      </c>
      <c r="E16" s="60">
        <v>80.849999999999994</v>
      </c>
      <c r="F16" s="61">
        <v>1266.57</v>
      </c>
      <c r="G16" s="62">
        <v>1.2665999999999999</v>
      </c>
      <c r="H16" s="57">
        <v>1</v>
      </c>
      <c r="I16" s="57">
        <v>301</v>
      </c>
      <c r="J16" s="57">
        <v>2.31</v>
      </c>
      <c r="K16" s="57">
        <v>699</v>
      </c>
      <c r="L16" s="57">
        <v>0.82</v>
      </c>
      <c r="M16" s="63">
        <v>242457</v>
      </c>
    </row>
    <row r="17" spans="1:14" ht="30.75" thickBot="1">
      <c r="A17" s="64" t="s">
        <v>13</v>
      </c>
      <c r="B17" s="65">
        <v>11624</v>
      </c>
      <c r="C17" s="66">
        <v>0</v>
      </c>
      <c r="D17" s="65">
        <v>56751</v>
      </c>
      <c r="E17" s="66">
        <v>74.75</v>
      </c>
      <c r="F17" s="67">
        <v>14785.43</v>
      </c>
      <c r="G17" s="66">
        <v>1.272</v>
      </c>
      <c r="H17" s="64">
        <v>1</v>
      </c>
      <c r="I17" s="65">
        <v>3429</v>
      </c>
      <c r="J17" s="66">
        <v>2.41</v>
      </c>
      <c r="K17" s="65">
        <v>8195</v>
      </c>
      <c r="L17" s="66">
        <v>0.8</v>
      </c>
      <c r="M17" s="42"/>
    </row>
    <row r="20" spans="1:14" ht="15.75" thickBot="1"/>
    <row r="21" spans="1:14" ht="30.75" thickBot="1">
      <c r="B21" s="53">
        <v>1453.65</v>
      </c>
      <c r="C21" s="61">
        <v>1297.8499999999999</v>
      </c>
      <c r="D21" s="53">
        <v>1372.23</v>
      </c>
      <c r="E21" s="61">
        <v>1323.85</v>
      </c>
      <c r="F21" s="53">
        <v>1172.18</v>
      </c>
      <c r="G21" s="61">
        <v>1252.81</v>
      </c>
      <c r="H21" s="54">
        <v>907.22</v>
      </c>
      <c r="I21" s="61">
        <v>1140.8900000000001</v>
      </c>
      <c r="J21" s="53">
        <v>1267.32</v>
      </c>
      <c r="K21" s="61">
        <v>1193.6199999999999</v>
      </c>
      <c r="L21" s="53">
        <v>1137.22</v>
      </c>
      <c r="M21" s="61">
        <v>1266.57</v>
      </c>
      <c r="N21" s="67">
        <v>14785.43</v>
      </c>
    </row>
    <row r="26" spans="1:14" ht="18">
      <c r="A26" s="135" t="s">
        <v>97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</row>
    <row r="27" spans="1:14" ht="15.75" thickBot="1">
      <c r="A27" s="136" t="s">
        <v>31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</row>
    <row r="28" spans="1:14" ht="15.75" thickBot="1">
      <c r="A28" s="3" t="s">
        <v>1</v>
      </c>
      <c r="B28" s="3" t="s">
        <v>2</v>
      </c>
      <c r="C28" s="12" t="s">
        <v>3</v>
      </c>
      <c r="D28" s="3" t="s">
        <v>4</v>
      </c>
      <c r="E28" s="3" t="s">
        <v>5</v>
      </c>
      <c r="F28" s="12" t="s">
        <v>6</v>
      </c>
      <c r="G28" s="12"/>
      <c r="H28" s="12"/>
      <c r="I28" s="133" t="s">
        <v>7</v>
      </c>
      <c r="J28" s="134"/>
      <c r="K28" s="133" t="s">
        <v>8</v>
      </c>
      <c r="L28" s="134"/>
      <c r="M28" s="12" t="s">
        <v>9</v>
      </c>
    </row>
    <row r="29" spans="1:14" ht="16.5" thickTop="1" thickBot="1">
      <c r="A29" s="3" t="s">
        <v>10</v>
      </c>
      <c r="B29" s="3" t="s">
        <v>11</v>
      </c>
      <c r="C29" s="3" t="s">
        <v>12</v>
      </c>
      <c r="D29" s="3" t="s">
        <v>13</v>
      </c>
      <c r="E29" s="3" t="s">
        <v>14</v>
      </c>
      <c r="F29" s="3" t="s">
        <v>15</v>
      </c>
      <c r="G29" s="3" t="s">
        <v>16</v>
      </c>
      <c r="H29" s="3" t="s">
        <v>17</v>
      </c>
      <c r="I29" s="3" t="s">
        <v>2</v>
      </c>
      <c r="J29" s="3" t="s">
        <v>16</v>
      </c>
      <c r="K29" s="3" t="s">
        <v>2</v>
      </c>
      <c r="L29" s="3" t="s">
        <v>16</v>
      </c>
      <c r="M29" s="3" t="s">
        <v>18</v>
      </c>
    </row>
    <row r="30" spans="1:14" ht="16.5" thickTop="1" thickBot="1">
      <c r="A30" s="50" t="s">
        <v>85</v>
      </c>
      <c r="B30" s="54">
        <v>83</v>
      </c>
      <c r="C30" s="13">
        <v>0</v>
      </c>
      <c r="D30" s="54">
        <v>299</v>
      </c>
      <c r="E30" s="52">
        <v>40.19</v>
      </c>
      <c r="F30" s="54">
        <v>49.55</v>
      </c>
      <c r="G30" s="30">
        <v>0.59699999999999998</v>
      </c>
      <c r="H30" s="54">
        <v>0.6</v>
      </c>
      <c r="I30" s="54">
        <v>0</v>
      </c>
      <c r="J30" s="54">
        <v>0</v>
      </c>
      <c r="K30" s="54">
        <v>83</v>
      </c>
      <c r="L30" s="54">
        <v>0.6</v>
      </c>
      <c r="M30" s="55">
        <v>242193</v>
      </c>
    </row>
    <row r="31" spans="1:14" ht="15.75" thickBot="1">
      <c r="A31" s="56" t="s">
        <v>86</v>
      </c>
      <c r="B31" s="57">
        <v>86</v>
      </c>
      <c r="C31" s="58">
        <v>0</v>
      </c>
      <c r="D31" s="57">
        <v>304</v>
      </c>
      <c r="E31" s="60">
        <v>42.22</v>
      </c>
      <c r="F31" s="57">
        <v>55.67</v>
      </c>
      <c r="G31" s="62">
        <v>0.64729999999999999</v>
      </c>
      <c r="H31" s="57">
        <v>0.6</v>
      </c>
      <c r="I31" s="57">
        <v>0</v>
      </c>
      <c r="J31" s="57">
        <v>0</v>
      </c>
      <c r="K31" s="57">
        <v>86</v>
      </c>
      <c r="L31" s="57">
        <v>0.65</v>
      </c>
      <c r="M31" s="63">
        <v>242193</v>
      </c>
    </row>
    <row r="32" spans="1:14" ht="15.75" thickBot="1">
      <c r="A32" s="50" t="s">
        <v>87</v>
      </c>
      <c r="B32" s="54">
        <v>70</v>
      </c>
      <c r="C32" s="10">
        <v>6</v>
      </c>
      <c r="D32" s="54">
        <v>274</v>
      </c>
      <c r="E32" s="52">
        <v>36.83</v>
      </c>
      <c r="F32" s="54">
        <v>47.68</v>
      </c>
      <c r="G32" s="11">
        <v>0.74509999999999998</v>
      </c>
      <c r="H32" s="54">
        <v>0.6</v>
      </c>
      <c r="I32" s="54">
        <v>2</v>
      </c>
      <c r="J32" s="54">
        <v>3.95</v>
      </c>
      <c r="K32" s="54">
        <v>68</v>
      </c>
      <c r="L32" s="54">
        <v>0.59</v>
      </c>
      <c r="M32" s="55">
        <v>242193</v>
      </c>
    </row>
    <row r="33" spans="1:14" ht="15.75" thickBot="1">
      <c r="A33" s="56" t="s">
        <v>88</v>
      </c>
      <c r="B33" s="57">
        <v>87</v>
      </c>
      <c r="C33" s="68">
        <v>2</v>
      </c>
      <c r="D33" s="57">
        <v>339</v>
      </c>
      <c r="E33" s="60">
        <v>45.56</v>
      </c>
      <c r="F33" s="57">
        <v>59.85</v>
      </c>
      <c r="G33" s="62">
        <v>0.70409999999999995</v>
      </c>
      <c r="H33" s="57">
        <v>0.6</v>
      </c>
      <c r="I33" s="57">
        <v>1</v>
      </c>
      <c r="J33" s="57">
        <v>0.56000000000000005</v>
      </c>
      <c r="K33" s="57">
        <v>86</v>
      </c>
      <c r="L33" s="57">
        <v>0.69</v>
      </c>
      <c r="M33" s="63">
        <v>242277</v>
      </c>
    </row>
    <row r="34" spans="1:14" ht="15.75" thickBot="1">
      <c r="A34" s="50" t="s">
        <v>89</v>
      </c>
      <c r="B34" s="54">
        <v>72</v>
      </c>
      <c r="C34" s="10">
        <v>1</v>
      </c>
      <c r="D34" s="54">
        <v>353</v>
      </c>
      <c r="E34" s="52">
        <v>52.53</v>
      </c>
      <c r="F34" s="54">
        <v>53.29</v>
      </c>
      <c r="G34" s="11">
        <v>0.75049999999999994</v>
      </c>
      <c r="H34" s="54">
        <v>0.6</v>
      </c>
      <c r="I34" s="54">
        <v>0</v>
      </c>
      <c r="J34" s="54">
        <v>0</v>
      </c>
      <c r="K34" s="54">
        <v>72</v>
      </c>
      <c r="L34" s="54">
        <v>0.74</v>
      </c>
      <c r="M34" s="55">
        <v>242277</v>
      </c>
    </row>
    <row r="35" spans="1:14" ht="15.75" thickBot="1">
      <c r="A35" s="56" t="s">
        <v>90</v>
      </c>
      <c r="B35" s="57">
        <v>68</v>
      </c>
      <c r="C35" s="58">
        <v>0</v>
      </c>
      <c r="D35" s="57">
        <v>356</v>
      </c>
      <c r="E35" s="60">
        <v>47.85</v>
      </c>
      <c r="F35" s="57">
        <v>47.76</v>
      </c>
      <c r="G35" s="62">
        <v>0.70240000000000002</v>
      </c>
      <c r="H35" s="57">
        <v>0.6</v>
      </c>
      <c r="I35" s="57">
        <v>0</v>
      </c>
      <c r="J35" s="57">
        <v>0</v>
      </c>
      <c r="K35" s="57">
        <v>68</v>
      </c>
      <c r="L35" s="57">
        <v>0.7</v>
      </c>
      <c r="M35" s="63">
        <v>242277</v>
      </c>
    </row>
    <row r="36" spans="1:14" ht="15.75" thickBot="1">
      <c r="A36" s="50" t="s">
        <v>91</v>
      </c>
      <c r="B36" s="54">
        <v>46</v>
      </c>
      <c r="C36" s="13">
        <v>0</v>
      </c>
      <c r="D36" s="54">
        <v>170</v>
      </c>
      <c r="E36" s="52">
        <v>23.61</v>
      </c>
      <c r="F36" s="54">
        <v>29.63</v>
      </c>
      <c r="G36" s="11">
        <v>0.64419999999999999</v>
      </c>
      <c r="H36" s="54">
        <v>0.6</v>
      </c>
      <c r="I36" s="54">
        <v>0</v>
      </c>
      <c r="J36" s="54">
        <v>0</v>
      </c>
      <c r="K36" s="54">
        <v>46</v>
      </c>
      <c r="L36" s="54">
        <v>0.64</v>
      </c>
      <c r="M36" s="55">
        <v>242431</v>
      </c>
    </row>
    <row r="37" spans="1:14" ht="15.75" thickBot="1">
      <c r="A37" s="56" t="s">
        <v>92</v>
      </c>
      <c r="B37" s="57">
        <v>59</v>
      </c>
      <c r="C37" s="58">
        <v>0</v>
      </c>
      <c r="D37" s="57">
        <v>208</v>
      </c>
      <c r="E37" s="60">
        <v>27.96</v>
      </c>
      <c r="F37" s="57">
        <v>40.5</v>
      </c>
      <c r="G37" s="62">
        <v>0.6865</v>
      </c>
      <c r="H37" s="57">
        <v>0.6</v>
      </c>
      <c r="I37" s="57">
        <v>0</v>
      </c>
      <c r="J37" s="57">
        <v>0</v>
      </c>
      <c r="K37" s="57">
        <v>59</v>
      </c>
      <c r="L37" s="57">
        <v>0.69</v>
      </c>
      <c r="M37" s="63">
        <v>242431</v>
      </c>
    </row>
    <row r="38" spans="1:14" ht="15.75" thickBot="1">
      <c r="A38" s="50" t="s">
        <v>93</v>
      </c>
      <c r="B38" s="54">
        <v>71</v>
      </c>
      <c r="C38" s="13">
        <v>0</v>
      </c>
      <c r="D38" s="54">
        <v>262</v>
      </c>
      <c r="E38" s="52">
        <v>36.39</v>
      </c>
      <c r="F38" s="54">
        <v>40.619999999999997</v>
      </c>
      <c r="G38" s="30">
        <v>0.57210000000000005</v>
      </c>
      <c r="H38" s="54">
        <v>0.6</v>
      </c>
      <c r="I38" s="54">
        <v>0</v>
      </c>
      <c r="J38" s="54">
        <v>0</v>
      </c>
      <c r="K38" s="54">
        <v>71</v>
      </c>
      <c r="L38" s="54">
        <v>0.56999999999999995</v>
      </c>
      <c r="M38" s="55">
        <v>242431</v>
      </c>
    </row>
    <row r="39" spans="1:14" ht="15.75" thickBot="1">
      <c r="A39" s="56" t="s">
        <v>94</v>
      </c>
      <c r="B39" s="57">
        <v>89</v>
      </c>
      <c r="C39" s="58">
        <v>0</v>
      </c>
      <c r="D39" s="57">
        <v>447</v>
      </c>
      <c r="E39" s="60">
        <v>60.08</v>
      </c>
      <c r="F39" s="57">
        <v>71.31</v>
      </c>
      <c r="G39" s="62">
        <v>0.80120000000000002</v>
      </c>
      <c r="H39" s="57">
        <v>0.6</v>
      </c>
      <c r="I39" s="57">
        <v>0</v>
      </c>
      <c r="J39" s="57">
        <v>0</v>
      </c>
      <c r="K39" s="57">
        <v>89</v>
      </c>
      <c r="L39" s="57">
        <v>0.8</v>
      </c>
      <c r="M39" s="63">
        <v>242431</v>
      </c>
    </row>
    <row r="40" spans="1:14" ht="15.75" thickBot="1">
      <c r="A40" s="50" t="s">
        <v>95</v>
      </c>
      <c r="B40" s="54">
        <v>85</v>
      </c>
      <c r="C40" s="13">
        <v>0</v>
      </c>
      <c r="D40" s="54">
        <v>345</v>
      </c>
      <c r="E40" s="52">
        <v>46.37</v>
      </c>
      <c r="F40" s="54">
        <v>59.55</v>
      </c>
      <c r="G40" s="11">
        <v>0.7006</v>
      </c>
      <c r="H40" s="54">
        <v>0.6</v>
      </c>
      <c r="I40" s="54">
        <v>0</v>
      </c>
      <c r="J40" s="54">
        <v>0</v>
      </c>
      <c r="K40" s="54">
        <v>85</v>
      </c>
      <c r="L40" s="54">
        <v>0.7</v>
      </c>
      <c r="M40" s="55">
        <v>242431</v>
      </c>
    </row>
    <row r="41" spans="1:14" ht="15.75" thickBot="1">
      <c r="A41" s="56" t="s">
        <v>96</v>
      </c>
      <c r="B41" s="57">
        <v>109</v>
      </c>
      <c r="C41" s="68">
        <v>42</v>
      </c>
      <c r="D41" s="57">
        <v>484</v>
      </c>
      <c r="E41" s="60">
        <v>67.22</v>
      </c>
      <c r="F41" s="57">
        <v>49.96</v>
      </c>
      <c r="G41" s="62">
        <v>0.74570000000000003</v>
      </c>
      <c r="H41" s="57">
        <v>0.6</v>
      </c>
      <c r="I41" s="57">
        <v>0</v>
      </c>
      <c r="J41" s="57">
        <v>0</v>
      </c>
      <c r="K41" s="57">
        <v>109</v>
      </c>
      <c r="L41" s="57">
        <v>0.46</v>
      </c>
      <c r="M41" s="63">
        <v>242431</v>
      </c>
    </row>
    <row r="42" spans="1:14" ht="15.75" thickBot="1">
      <c r="A42" s="64" t="s">
        <v>13</v>
      </c>
      <c r="B42" s="66">
        <v>925</v>
      </c>
      <c r="C42" s="66">
        <v>51</v>
      </c>
      <c r="D42" s="65">
        <v>3841</v>
      </c>
      <c r="E42" s="66">
        <v>43.85</v>
      </c>
      <c r="F42" s="66">
        <v>605.37</v>
      </c>
      <c r="G42" s="66">
        <v>0.69259999999999999</v>
      </c>
      <c r="H42" s="64">
        <v>0.6</v>
      </c>
      <c r="I42" s="66">
        <v>3</v>
      </c>
      <c r="J42" s="66">
        <v>2.82</v>
      </c>
      <c r="K42" s="66">
        <v>922</v>
      </c>
      <c r="L42" s="66">
        <v>0.65</v>
      </c>
      <c r="M42" s="42"/>
    </row>
    <row r="44" spans="1:14" ht="15.75" thickBot="1"/>
    <row r="45" spans="1:14" ht="15.75" thickBot="1">
      <c r="B45" s="54">
        <v>49.55</v>
      </c>
      <c r="C45" s="57">
        <v>55.67</v>
      </c>
      <c r="D45" s="54">
        <v>47.68</v>
      </c>
      <c r="E45" s="57">
        <v>59.85</v>
      </c>
      <c r="F45" s="54">
        <v>53.29</v>
      </c>
      <c r="G45" s="57">
        <v>47.76</v>
      </c>
      <c r="H45" s="54">
        <v>29.63</v>
      </c>
      <c r="I45" s="57">
        <v>40.5</v>
      </c>
      <c r="J45" s="54">
        <v>40.619999999999997</v>
      </c>
      <c r="K45" s="57">
        <v>71.31</v>
      </c>
      <c r="L45" s="54">
        <v>59.55</v>
      </c>
      <c r="M45" s="57">
        <v>49.96</v>
      </c>
      <c r="N45" s="66">
        <v>605.37</v>
      </c>
    </row>
    <row r="49" spans="1:13" ht="18">
      <c r="A49" s="135" t="s">
        <v>84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</row>
    <row r="50" spans="1:13" ht="15.75" thickBot="1">
      <c r="A50" s="136" t="s">
        <v>21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</row>
    <row r="51" spans="1:13" ht="15.75" thickBot="1">
      <c r="A51" s="3" t="s">
        <v>1</v>
      </c>
      <c r="B51" s="3" t="s">
        <v>2</v>
      </c>
      <c r="C51" s="12" t="s">
        <v>3</v>
      </c>
      <c r="D51" s="3" t="s">
        <v>4</v>
      </c>
      <c r="E51" s="3" t="s">
        <v>5</v>
      </c>
      <c r="F51" s="12" t="s">
        <v>6</v>
      </c>
      <c r="G51" s="12"/>
      <c r="H51" s="12"/>
      <c r="I51" s="133" t="s">
        <v>7</v>
      </c>
      <c r="J51" s="134"/>
      <c r="K51" s="133" t="s">
        <v>8</v>
      </c>
      <c r="L51" s="134"/>
      <c r="M51" s="12" t="s">
        <v>9</v>
      </c>
    </row>
    <row r="52" spans="1:13" ht="16.5" thickTop="1" thickBot="1">
      <c r="A52" s="3" t="s">
        <v>10</v>
      </c>
      <c r="B52" s="3" t="s">
        <v>11</v>
      </c>
      <c r="C52" s="3" t="s">
        <v>12</v>
      </c>
      <c r="D52" s="3" t="s">
        <v>13</v>
      </c>
      <c r="E52" s="3" t="s">
        <v>14</v>
      </c>
      <c r="F52" s="3" t="s">
        <v>15</v>
      </c>
      <c r="G52" s="3" t="s">
        <v>16</v>
      </c>
      <c r="H52" s="3" t="s">
        <v>17</v>
      </c>
      <c r="I52" s="3" t="s">
        <v>2</v>
      </c>
      <c r="J52" s="3" t="s">
        <v>16</v>
      </c>
      <c r="K52" s="3" t="s">
        <v>2</v>
      </c>
      <c r="L52" s="3" t="s">
        <v>16</v>
      </c>
      <c r="M52" s="3" t="s">
        <v>18</v>
      </c>
    </row>
    <row r="53" spans="1:13" ht="16.5" thickTop="1" thickBot="1">
      <c r="A53" s="50" t="s">
        <v>19</v>
      </c>
      <c r="B53" s="51">
        <v>1035</v>
      </c>
      <c r="C53" s="13">
        <v>0</v>
      </c>
      <c r="D53" s="51">
        <v>5127</v>
      </c>
      <c r="E53" s="52">
        <v>79.510000000000005</v>
      </c>
      <c r="F53" s="53">
        <v>1232.93</v>
      </c>
      <c r="G53" s="11">
        <v>1.1912</v>
      </c>
      <c r="H53" s="54">
        <v>1</v>
      </c>
      <c r="I53" s="54">
        <v>305</v>
      </c>
      <c r="J53" s="54">
        <v>2.19</v>
      </c>
      <c r="K53" s="54">
        <v>730</v>
      </c>
      <c r="L53" s="54">
        <v>0.77</v>
      </c>
      <c r="M53" s="55">
        <v>242526</v>
      </c>
    </row>
    <row r="54" spans="1:13" ht="15.75" thickBot="1">
      <c r="A54" s="56" t="s">
        <v>32</v>
      </c>
      <c r="B54" s="59">
        <v>1058</v>
      </c>
      <c r="C54" s="58">
        <v>0</v>
      </c>
      <c r="D54" s="59">
        <v>5551</v>
      </c>
      <c r="E54" s="60">
        <v>88.96</v>
      </c>
      <c r="F54" s="61">
        <v>1314.06</v>
      </c>
      <c r="G54" s="62">
        <v>1.242</v>
      </c>
      <c r="H54" s="57">
        <v>1</v>
      </c>
      <c r="I54" s="57">
        <v>305</v>
      </c>
      <c r="J54" s="57">
        <v>2.3199999999999998</v>
      </c>
      <c r="K54" s="57">
        <v>753</v>
      </c>
      <c r="L54" s="57">
        <v>0.8</v>
      </c>
      <c r="M54" s="63">
        <v>242544</v>
      </c>
    </row>
    <row r="55" spans="1:13" ht="15.75" thickBot="1">
      <c r="A55" s="50" t="s">
        <v>33</v>
      </c>
      <c r="B55" s="51">
        <v>1001</v>
      </c>
      <c r="C55" s="13">
        <v>0</v>
      </c>
      <c r="D55" s="51">
        <v>4804</v>
      </c>
      <c r="E55" s="52">
        <v>74.5</v>
      </c>
      <c r="F55" s="53">
        <v>1197.0999999999999</v>
      </c>
      <c r="G55" s="11">
        <v>1.1959</v>
      </c>
      <c r="H55" s="54">
        <v>1</v>
      </c>
      <c r="I55" s="54">
        <v>324</v>
      </c>
      <c r="J55" s="54">
        <v>2.14</v>
      </c>
      <c r="K55" s="54">
        <v>677</v>
      </c>
      <c r="L55" s="54">
        <v>0.74</v>
      </c>
      <c r="M55" s="55">
        <v>242554</v>
      </c>
    </row>
    <row r="56" spans="1:13" ht="15.75" thickBot="1">
      <c r="A56" s="56" t="s">
        <v>43</v>
      </c>
      <c r="B56" s="57">
        <v>852</v>
      </c>
      <c r="C56" s="58">
        <v>0</v>
      </c>
      <c r="D56" s="59">
        <v>4606</v>
      </c>
      <c r="E56" s="60">
        <v>71.430000000000007</v>
      </c>
      <c r="F56" s="61">
        <v>1146.8399999999999</v>
      </c>
      <c r="G56" s="62">
        <v>1.3461000000000001</v>
      </c>
      <c r="H56" s="57">
        <v>1</v>
      </c>
      <c r="I56" s="57">
        <v>241</v>
      </c>
      <c r="J56" s="57">
        <v>2.72</v>
      </c>
      <c r="K56" s="57">
        <v>611</v>
      </c>
      <c r="L56" s="57">
        <v>0.8</v>
      </c>
      <c r="M56" s="63">
        <v>242594</v>
      </c>
    </row>
    <row r="57" spans="1:13" ht="15.75" thickBot="1">
      <c r="A57" s="50" t="s">
        <v>45</v>
      </c>
      <c r="B57" s="54">
        <v>744</v>
      </c>
      <c r="C57" s="13">
        <v>0</v>
      </c>
      <c r="D57" s="51">
        <v>3810</v>
      </c>
      <c r="E57" s="52">
        <v>65.42</v>
      </c>
      <c r="F57" s="53">
        <v>1073.19</v>
      </c>
      <c r="G57" s="11">
        <v>1.4424999999999999</v>
      </c>
      <c r="H57" s="54">
        <v>1</v>
      </c>
      <c r="I57" s="54">
        <v>211</v>
      </c>
      <c r="J57" s="54">
        <v>2.87</v>
      </c>
      <c r="K57" s="54">
        <v>533</v>
      </c>
      <c r="L57" s="54">
        <v>0.88</v>
      </c>
      <c r="M57" s="55">
        <v>242636</v>
      </c>
    </row>
    <row r="58" spans="1:13" ht="15.75" thickBot="1">
      <c r="A58" s="56" t="s">
        <v>46</v>
      </c>
      <c r="B58" s="57">
        <v>989</v>
      </c>
      <c r="C58" s="68">
        <v>2</v>
      </c>
      <c r="D58" s="59">
        <v>5596</v>
      </c>
      <c r="E58" s="60">
        <v>86.79</v>
      </c>
      <c r="F58" s="61">
        <v>1368.12</v>
      </c>
      <c r="G58" s="62">
        <v>1.3861000000000001</v>
      </c>
      <c r="H58" s="57">
        <v>1</v>
      </c>
      <c r="I58" s="57">
        <v>303</v>
      </c>
      <c r="J58" s="57">
        <v>2.4700000000000002</v>
      </c>
      <c r="K58" s="57">
        <v>686</v>
      </c>
      <c r="L58" s="57">
        <v>0.91</v>
      </c>
      <c r="M58" s="63">
        <v>242670</v>
      </c>
    </row>
    <row r="59" spans="1:13" ht="15.75" thickBot="1">
      <c r="A59" s="50" t="s">
        <v>47</v>
      </c>
      <c r="B59" s="54">
        <v>949</v>
      </c>
      <c r="C59" s="10">
        <v>35</v>
      </c>
      <c r="D59" s="51">
        <v>4701</v>
      </c>
      <c r="E59" s="52">
        <v>75.34</v>
      </c>
      <c r="F59" s="53">
        <v>1104.8599999999999</v>
      </c>
      <c r="G59" s="11">
        <v>1.2088000000000001</v>
      </c>
      <c r="H59" s="54">
        <v>1</v>
      </c>
      <c r="I59" s="54">
        <v>228</v>
      </c>
      <c r="J59" s="54">
        <v>2.42</v>
      </c>
      <c r="K59" s="54">
        <v>721</v>
      </c>
      <c r="L59" s="54">
        <v>0.77</v>
      </c>
      <c r="M59" s="55">
        <v>242675</v>
      </c>
    </row>
    <row r="60" spans="1:13" ht="15.75" thickBot="1">
      <c r="A60" s="64" t="s">
        <v>13</v>
      </c>
      <c r="B60" s="65">
        <v>6628</v>
      </c>
      <c r="C60" s="66">
        <v>37</v>
      </c>
      <c r="D60" s="65">
        <v>34195</v>
      </c>
      <c r="E60" s="66">
        <v>77.55</v>
      </c>
      <c r="F60" s="67">
        <v>8437.1</v>
      </c>
      <c r="G60" s="66">
        <v>1.2801</v>
      </c>
      <c r="H60" s="64">
        <v>1</v>
      </c>
      <c r="I60" s="65">
        <v>1917</v>
      </c>
      <c r="J60" s="66">
        <v>2.41</v>
      </c>
      <c r="K60" s="65">
        <v>4711</v>
      </c>
      <c r="L60" s="66">
        <v>0.81</v>
      </c>
      <c r="M60" s="42"/>
    </row>
    <row r="61" spans="1:13" ht="15.75" thickBot="1"/>
    <row r="62" spans="1:13" ht="15.75" thickBot="1">
      <c r="B62" s="53">
        <v>1232.93</v>
      </c>
      <c r="C62" s="61">
        <v>1314.06</v>
      </c>
      <c r="D62" s="53">
        <v>1197.0999999999999</v>
      </c>
      <c r="E62" s="61">
        <v>1146.8399999999999</v>
      </c>
      <c r="F62" s="53">
        <v>1073.19</v>
      </c>
      <c r="G62" s="61">
        <v>1368.12</v>
      </c>
      <c r="H62" s="53">
        <v>1104.8599999999999</v>
      </c>
      <c r="I62" s="67">
        <v>8437.1</v>
      </c>
    </row>
    <row r="65" spans="1:13" ht="18">
      <c r="A65" s="135" t="s">
        <v>97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</row>
    <row r="66" spans="1:13" ht="15.75" thickBot="1">
      <c r="A66" s="136" t="s">
        <v>31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</row>
    <row r="67" spans="1:13" ht="15.75" thickBot="1">
      <c r="A67" s="3" t="s">
        <v>1</v>
      </c>
      <c r="B67" s="3" t="s">
        <v>2</v>
      </c>
      <c r="C67" s="12" t="s">
        <v>3</v>
      </c>
      <c r="D67" s="3" t="s">
        <v>4</v>
      </c>
      <c r="E67" s="3" t="s">
        <v>5</v>
      </c>
      <c r="F67" s="12" t="s">
        <v>6</v>
      </c>
      <c r="G67" s="12"/>
      <c r="H67" s="12"/>
      <c r="I67" s="133" t="s">
        <v>7</v>
      </c>
      <c r="J67" s="134"/>
      <c r="K67" s="133" t="s">
        <v>8</v>
      </c>
      <c r="L67" s="134"/>
      <c r="M67" s="12" t="s">
        <v>9</v>
      </c>
    </row>
    <row r="68" spans="1:13" ht="16.5" thickTop="1" thickBot="1">
      <c r="A68" s="3" t="s">
        <v>10</v>
      </c>
      <c r="B68" s="3" t="s">
        <v>11</v>
      </c>
      <c r="C68" s="3" t="s">
        <v>12</v>
      </c>
      <c r="D68" s="3" t="s">
        <v>13</v>
      </c>
      <c r="E68" s="3" t="s">
        <v>14</v>
      </c>
      <c r="F68" s="3" t="s">
        <v>15</v>
      </c>
      <c r="G68" s="3" t="s">
        <v>16</v>
      </c>
      <c r="H68" s="3" t="s">
        <v>17</v>
      </c>
      <c r="I68" s="3" t="s">
        <v>2</v>
      </c>
      <c r="J68" s="3" t="s">
        <v>16</v>
      </c>
      <c r="K68" s="3" t="s">
        <v>2</v>
      </c>
      <c r="L68" s="3" t="s">
        <v>16</v>
      </c>
      <c r="M68" s="3" t="s">
        <v>18</v>
      </c>
    </row>
    <row r="69" spans="1:13" ht="16.5" thickTop="1" thickBot="1">
      <c r="A69" s="50" t="s">
        <v>19</v>
      </c>
      <c r="B69" s="54">
        <v>106</v>
      </c>
      <c r="C69" s="13">
        <v>0</v>
      </c>
      <c r="D69" s="54">
        <v>518</v>
      </c>
      <c r="E69" s="52">
        <v>69.62</v>
      </c>
      <c r="F69" s="54">
        <v>73.27</v>
      </c>
      <c r="G69" s="11">
        <v>0.69120000000000004</v>
      </c>
      <c r="H69" s="54">
        <v>0.6</v>
      </c>
      <c r="I69" s="54">
        <v>2</v>
      </c>
      <c r="J69" s="54">
        <v>2</v>
      </c>
      <c r="K69" s="54">
        <v>104</v>
      </c>
      <c r="L69" s="54">
        <v>0.67</v>
      </c>
      <c r="M69" s="55">
        <v>242484</v>
      </c>
    </row>
    <row r="70" spans="1:13" ht="15.75" thickBot="1">
      <c r="A70" s="56" t="s">
        <v>32</v>
      </c>
      <c r="B70" s="57">
        <v>129</v>
      </c>
      <c r="C70" s="58">
        <v>0</v>
      </c>
      <c r="D70" s="57">
        <v>516</v>
      </c>
      <c r="E70" s="60">
        <v>71.67</v>
      </c>
      <c r="F70" s="57">
        <v>84.42</v>
      </c>
      <c r="G70" s="62">
        <v>0.65439999999999998</v>
      </c>
      <c r="H70" s="57">
        <v>0.6</v>
      </c>
      <c r="I70" s="57">
        <v>0</v>
      </c>
      <c r="J70" s="57">
        <v>0</v>
      </c>
      <c r="K70" s="57">
        <v>129</v>
      </c>
      <c r="L70" s="57">
        <v>0.65</v>
      </c>
      <c r="M70" s="63">
        <v>242506</v>
      </c>
    </row>
    <row r="71" spans="1:13" ht="15.75" thickBot="1">
      <c r="A71" s="50" t="s">
        <v>33</v>
      </c>
      <c r="B71" s="54">
        <v>87</v>
      </c>
      <c r="C71" s="13">
        <v>0</v>
      </c>
      <c r="D71" s="54">
        <v>459</v>
      </c>
      <c r="E71" s="52">
        <v>61.69</v>
      </c>
      <c r="F71" s="54">
        <v>54.43</v>
      </c>
      <c r="G71" s="11">
        <v>0.62560000000000004</v>
      </c>
      <c r="H71" s="54">
        <v>0.6</v>
      </c>
      <c r="I71" s="54">
        <v>0</v>
      </c>
      <c r="J71" s="54">
        <v>0</v>
      </c>
      <c r="K71" s="54">
        <v>87</v>
      </c>
      <c r="L71" s="54">
        <v>0.63</v>
      </c>
      <c r="M71" s="55">
        <v>242578</v>
      </c>
    </row>
    <row r="72" spans="1:13" ht="15.75" thickBot="1">
      <c r="A72" s="56" t="s">
        <v>43</v>
      </c>
      <c r="B72" s="57">
        <v>84</v>
      </c>
      <c r="C72" s="58">
        <v>0</v>
      </c>
      <c r="D72" s="57">
        <v>360</v>
      </c>
      <c r="E72" s="60">
        <v>48.39</v>
      </c>
      <c r="F72" s="57">
        <v>64.06</v>
      </c>
      <c r="G72" s="62">
        <v>0.76259999999999994</v>
      </c>
      <c r="H72" s="57">
        <v>0.6</v>
      </c>
      <c r="I72" s="57">
        <v>2</v>
      </c>
      <c r="J72" s="57">
        <v>1.03</v>
      </c>
      <c r="K72" s="57">
        <v>82</v>
      </c>
      <c r="L72" s="57">
        <v>0.76</v>
      </c>
      <c r="M72" s="63">
        <v>242578</v>
      </c>
    </row>
    <row r="73" spans="1:13" ht="15.75" thickBot="1">
      <c r="A73" s="50" t="s">
        <v>45</v>
      </c>
      <c r="B73" s="54">
        <v>68</v>
      </c>
      <c r="C73" s="13">
        <v>0</v>
      </c>
      <c r="D73" s="54">
        <v>378</v>
      </c>
      <c r="E73" s="52">
        <v>56.25</v>
      </c>
      <c r="F73" s="54">
        <v>53.23</v>
      </c>
      <c r="G73" s="11">
        <v>0.78280000000000005</v>
      </c>
      <c r="H73" s="54">
        <v>0.6</v>
      </c>
      <c r="I73" s="54">
        <v>2</v>
      </c>
      <c r="J73" s="54">
        <v>0.73</v>
      </c>
      <c r="K73" s="54">
        <v>66</v>
      </c>
      <c r="L73" s="54">
        <v>0.78</v>
      </c>
      <c r="M73" s="55">
        <v>242636</v>
      </c>
    </row>
    <row r="74" spans="1:13" ht="15.75" thickBot="1">
      <c r="A74" s="56" t="s">
        <v>46</v>
      </c>
      <c r="B74" s="57">
        <v>97</v>
      </c>
      <c r="C74" s="58">
        <v>0</v>
      </c>
      <c r="D74" s="57">
        <v>414</v>
      </c>
      <c r="E74" s="60">
        <v>55.65</v>
      </c>
      <c r="F74" s="57">
        <v>72.180000000000007</v>
      </c>
      <c r="G74" s="62">
        <v>0.74409999999999998</v>
      </c>
      <c r="H74" s="57">
        <v>0.6</v>
      </c>
      <c r="I74" s="57">
        <v>1</v>
      </c>
      <c r="J74" s="57">
        <v>0.56000000000000005</v>
      </c>
      <c r="K74" s="57">
        <v>96</v>
      </c>
      <c r="L74" s="57">
        <v>0.75</v>
      </c>
      <c r="M74" s="63">
        <v>242636</v>
      </c>
    </row>
    <row r="75" spans="1:13" ht="15.75" thickBot="1">
      <c r="A75" s="64" t="s">
        <v>13</v>
      </c>
      <c r="B75" s="66">
        <v>571</v>
      </c>
      <c r="C75" s="66">
        <v>0</v>
      </c>
      <c r="D75" s="65">
        <v>2645</v>
      </c>
      <c r="E75" s="66">
        <v>60.55</v>
      </c>
      <c r="F75" s="66">
        <v>401.59</v>
      </c>
      <c r="G75" s="66">
        <v>0.70330000000000004</v>
      </c>
      <c r="H75" s="64">
        <v>0.6</v>
      </c>
      <c r="I75" s="66">
        <v>7</v>
      </c>
      <c r="J75" s="66">
        <v>1.1499999999999999</v>
      </c>
      <c r="K75" s="66">
        <v>564</v>
      </c>
      <c r="L75" s="66">
        <v>0.7</v>
      </c>
      <c r="M75" s="42"/>
    </row>
  </sheetData>
  <mergeCells count="16">
    <mergeCell ref="I3:J3"/>
    <mergeCell ref="K3:L3"/>
    <mergeCell ref="A1:M1"/>
    <mergeCell ref="A2:M2"/>
    <mergeCell ref="I28:J28"/>
    <mergeCell ref="K28:L28"/>
    <mergeCell ref="A26:M26"/>
    <mergeCell ref="A27:M27"/>
    <mergeCell ref="I51:J51"/>
    <mergeCell ref="K51:L51"/>
    <mergeCell ref="A49:M49"/>
    <mergeCell ref="A50:M50"/>
    <mergeCell ref="I67:J67"/>
    <mergeCell ref="K67:L67"/>
    <mergeCell ref="A65:M65"/>
    <mergeCell ref="A66:M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2561</vt:lpstr>
      <vt:lpstr>2562</vt:lpstr>
      <vt:lpstr>2563</vt:lpstr>
      <vt:lpstr>2564</vt:lpstr>
      <vt:lpstr>2565</vt:lpstr>
      <vt:lpstr>2566</vt:lpstr>
      <vt:lpstr>รายงาน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ประกันสุขภาพ1</cp:lastModifiedBy>
  <dcterms:created xsi:type="dcterms:W3CDTF">2020-12-01T08:28:28Z</dcterms:created>
  <dcterms:modified xsi:type="dcterms:W3CDTF">2023-09-25T02:35:53Z</dcterms:modified>
</cp:coreProperties>
</file>